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f3c1a3eb3f8b7c0/00 - M LICITACOES/EMPRESAS ATIVAS/MLR/LICITACOES MLR/CAR/2025/10.15 - MDF021.2025 - MLR - CAR/PROPOSTA DE PRECO/"/>
    </mc:Choice>
  </mc:AlternateContent>
  <xr:revisionPtr revIDLastSave="347" documentId="8_{08A8319B-6C9B-4001-96A6-FBFE3037E81A}" xr6:coauthVersionLast="47" xr6:coauthVersionMax="47" xr10:uidLastSave="{C2512055-7922-42CA-8CD1-269D2C41327E}"/>
  <bookViews>
    <workbookView xWindow="-120" yWindow="-120" windowWidth="20730" windowHeight="11160" xr2:uid="{021E2108-48AD-4BC6-B052-93D4F77EF265}"/>
  </bookViews>
  <sheets>
    <sheet name="PLANILHA" sheetId="1" r:id="rId1"/>
    <sheet name="CRONOGRAMA LINDO HORIZONTE" sheetId="2" r:id="rId2"/>
    <sheet name="BDI" sheetId="3" r:id="rId3"/>
    <sheet name="ENCARGOS SOCIAIS " sheetId="6" r:id="rId4"/>
    <sheet name="COMPOSICOES ANALITICAS " sheetId="4" r:id="rId5"/>
    <sheet name="COMPOSICOES AUXILIARES" sheetId="5" r:id="rId6"/>
  </sheets>
  <externalReferences>
    <externalReference r:id="rId7"/>
  </externalReferences>
  <definedNames>
    <definedName name="\0">#REF!</definedName>
    <definedName name="\A">#REF!</definedName>
    <definedName name="\B">#REF!</definedName>
    <definedName name="\C">#REF!</definedName>
    <definedName name="\d">#N/A</definedName>
    <definedName name="\e">#N/A</definedName>
    <definedName name="\f">#N/A</definedName>
    <definedName name="\I">#REF!</definedName>
    <definedName name="\J">#REF!</definedName>
    <definedName name="\k">#REF!</definedName>
    <definedName name="\M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z">#REF!</definedName>
    <definedName name="______ACR10">#REF!</definedName>
    <definedName name="______ACR15">#REF!</definedName>
    <definedName name="______acr20">#REF!</definedName>
    <definedName name="______acr5">#REF!</definedName>
    <definedName name="______ARQ1">#REF!</definedName>
    <definedName name="______QT100">#REF!</definedName>
    <definedName name="______QT2">#REF!</definedName>
    <definedName name="______QT3">#REF!</definedName>
    <definedName name="______QT4">#REF!</definedName>
    <definedName name="______QT50">#REF!</definedName>
    <definedName name="______QT75">#REF!</definedName>
    <definedName name="_____ACR10">#REF!</definedName>
    <definedName name="_____ACR15">#REF!</definedName>
    <definedName name="_____acr20">#REF!</definedName>
    <definedName name="_____acr5">#REF!</definedName>
    <definedName name="_____ARQ1">#REF!</definedName>
    <definedName name="_____QT100">#REF!</definedName>
    <definedName name="_____QT2">#REF!</definedName>
    <definedName name="_____QT3">#REF!</definedName>
    <definedName name="_____QT4">#REF!</definedName>
    <definedName name="_____QT50">#REF!</definedName>
    <definedName name="_____QT75">#REF!</definedName>
    <definedName name="_____ta105">#REF!</definedName>
    <definedName name="_____ta157">#REF!</definedName>
    <definedName name="____ta105">#REF!</definedName>
    <definedName name="____ta157">#REF!</definedName>
    <definedName name="____xlnm.Print_Area_3">#REF!</definedName>
    <definedName name="____xlnm.Print_Area_4">#REF!</definedName>
    <definedName name="___ACR10">#REF!</definedName>
    <definedName name="___ACR15">#REF!</definedName>
    <definedName name="___acr20">#REF!</definedName>
    <definedName name="___acr5">#REF!</definedName>
    <definedName name="___apf1">#REF!</definedName>
    <definedName name="___ARQ1">#REF!</definedName>
    <definedName name="___cpf1">#REF!</definedName>
    <definedName name="___QT100">#REF!</definedName>
    <definedName name="___QT2">#REF!</definedName>
    <definedName name="___QT3">#REF!</definedName>
    <definedName name="___QT4">#REF!</definedName>
    <definedName name="___QT50">#REF!</definedName>
    <definedName name="___QT75">#REF!</definedName>
    <definedName name="___ta105">#REF!</definedName>
    <definedName name="___ta157">#REF!</definedName>
    <definedName name="___xlnm.Print_Area_3">#REF!</definedName>
    <definedName name="___xlnm.Print_Area_4">#REF!</definedName>
    <definedName name="___xlnm.Print_Titles_2">#REF!</definedName>
    <definedName name="___xlnm.Print_Titles_3">#REF!</definedName>
    <definedName name="___xlnm.Print_Titles_4">#REF!</definedName>
    <definedName name="__123Graph_A" hidden="1">#REF!</definedName>
    <definedName name="__123Graph_AGraph1" hidden="1">#REF!</definedName>
    <definedName name="__123Graph_AGraph10" hidden="1">#REF!</definedName>
    <definedName name="__123Graph_AGraph11" hidden="1">#REF!</definedName>
    <definedName name="__123Graph_AGraph12" hidden="1">#REF!</definedName>
    <definedName name="__123Graph_AGraph2" hidden="1">#REF!</definedName>
    <definedName name="__123Graph_AGraph3" hidden="1">#REF!</definedName>
    <definedName name="__123Graph_AGraph4" hidden="1">#REF!</definedName>
    <definedName name="__123Graph_AGraph5" hidden="1">#REF!</definedName>
    <definedName name="__123Graph_AGraph6" hidden="1">#REF!</definedName>
    <definedName name="__123Graph_AGraph7" hidden="1">#REF!</definedName>
    <definedName name="__123Graph_AGraph8" hidden="1">#REF!</definedName>
    <definedName name="__123Graph_AGraph9" hidden="1">#REF!</definedName>
    <definedName name="__123Graph_B" hidden="1">#REF!</definedName>
    <definedName name="__123Graph_BGraph1" hidden="1">#REF!</definedName>
    <definedName name="__123Graph_BGraph10" hidden="1">#REF!</definedName>
    <definedName name="__123Graph_BGraph11" hidden="1">#REF!</definedName>
    <definedName name="__123Graph_BGraph12" hidden="1">#REF!</definedName>
    <definedName name="__123Graph_BGraph2" hidden="1">#REF!</definedName>
    <definedName name="__123Graph_BGraph3" hidden="1">#REF!</definedName>
    <definedName name="__123Graph_BGraph4" hidden="1">#REF!</definedName>
    <definedName name="__123Graph_BGraph5" hidden="1">#REF!</definedName>
    <definedName name="__123Graph_BGraph6" hidden="1">#REF!</definedName>
    <definedName name="__123Graph_BGraph7" hidden="1">#REF!</definedName>
    <definedName name="__123Graph_BGraph8" hidden="1">#REF!</definedName>
    <definedName name="__123Graph_BGraph9" hidden="1">#REF!</definedName>
    <definedName name="__123Graph_C" hidden="1">#REF!</definedName>
    <definedName name="__123Graph_CGraph7" hidden="1">#REF!</definedName>
    <definedName name="__123Graph_CGraph8" hidden="1">#REF!</definedName>
    <definedName name="__123Graph_D" hidden="1">#REF!</definedName>
    <definedName name="__123Graph_DGraph7" hidden="1">#REF!</definedName>
    <definedName name="__123Graph_DGraph8" hidden="1">#REF!</definedName>
    <definedName name="__123Graph_E" hidden="1">#REF!</definedName>
    <definedName name="__123Graph_EGraph7" hidden="1">#REF!</definedName>
    <definedName name="__123Graph_EGraph8" hidden="1">#REF!</definedName>
    <definedName name="__123Graph_F" hidden="1">#REF!</definedName>
    <definedName name="__123Graph_X" hidden="1">#REF!</definedName>
    <definedName name="__123Graph_XGraph1" hidden="1">#REF!</definedName>
    <definedName name="__123Graph_XGraph10" hidden="1">#REF!</definedName>
    <definedName name="__123Graph_XGraph11" hidden="1">#REF!</definedName>
    <definedName name="__123Graph_XGraph12" hidden="1">#REF!</definedName>
    <definedName name="__123Graph_XGraph2" hidden="1">#REF!</definedName>
    <definedName name="__123Graph_XGraph3" hidden="1">#REF!</definedName>
    <definedName name="__123Graph_XGraph4" hidden="1">#REF!</definedName>
    <definedName name="__123Graph_XGraph5" hidden="1">#REF!</definedName>
    <definedName name="__123Graph_XGraph6" hidden="1">#REF!</definedName>
    <definedName name="__123Graph_XGraph7" hidden="1">#REF!</definedName>
    <definedName name="__123Graph_XGraph8" hidden="1">#REF!</definedName>
    <definedName name="__123Graph_XGraph9" hidden="1">#REF!</definedName>
    <definedName name="__6Excel_BuiltIn_Print_Area_3_1_1_1_1_1">#REF!</definedName>
    <definedName name="__a100000">#REF!</definedName>
    <definedName name="__a70000">#REF!</definedName>
    <definedName name="__ACR10">#REF!</definedName>
    <definedName name="__ACR15">#REF!</definedName>
    <definedName name="__acr20">#REF!</definedName>
    <definedName name="__acr5">#REF!</definedName>
    <definedName name="__apf1">#REF!</definedName>
    <definedName name="__ARQ1">#REF!</definedName>
    <definedName name="__cpf1">#REF!</definedName>
    <definedName name="__QT100">#REF!</definedName>
    <definedName name="__QT2">#REF!</definedName>
    <definedName name="__QT3">#REF!</definedName>
    <definedName name="__QT4">#REF!</definedName>
    <definedName name="__QT50">#REF!</definedName>
    <definedName name="__QT75">#REF!</definedName>
    <definedName name="__R">#REF!</definedName>
    <definedName name="__SL6">#N/A</definedName>
    <definedName name="__SM1">#REF!</definedName>
    <definedName name="__SM10">#REF!</definedName>
    <definedName name="__SM11">#REF!</definedName>
    <definedName name="__SM12">#REF!</definedName>
    <definedName name="__sm13">#REF!</definedName>
    <definedName name="__SM2">#REF!</definedName>
    <definedName name="__SM3">#REF!</definedName>
    <definedName name="__SM4">#REF!</definedName>
    <definedName name="__SM5">#REF!</definedName>
    <definedName name="__SM6">#REF!</definedName>
    <definedName name="__SM7">#REF!</definedName>
    <definedName name="__SM8">#REF!</definedName>
    <definedName name="__SM9">#REF!</definedName>
    <definedName name="__ta105">#REF!</definedName>
    <definedName name="__ta157">#REF!</definedName>
    <definedName name="__xlnm.Print_Area_1">#REF!</definedName>
    <definedName name="__xlnm.Print_Area_10">#REF!</definedName>
    <definedName name="__xlnm.Print_Area_11">#REF!</definedName>
    <definedName name="__xlnm.Print_Area_12">#REF!</definedName>
    <definedName name="__xlnm.Print_Area_13">#REF!</definedName>
    <definedName name="__xlnm.Print_Area_14">#REF!</definedName>
    <definedName name="__xlnm.Print_Area_15">#REF!</definedName>
    <definedName name="__xlnm.Print_Area_17">#REF!</definedName>
    <definedName name="__xlnm.Print_Area_18">#REF!</definedName>
    <definedName name="__xlnm.Print_Area_19">#REF!</definedName>
    <definedName name="__xlnm.Print_Area_2">#REF!</definedName>
    <definedName name="__xlnm.Print_Area_20">#REF!</definedName>
    <definedName name="__xlnm.Print_Area_21">#REF!</definedName>
    <definedName name="__xlnm.Print_Area_3">#REF!</definedName>
    <definedName name="__xlnm.Print_Area_3_1">#REF!</definedName>
    <definedName name="__xlnm.Print_Area_4">#REF!</definedName>
    <definedName name="__xlnm.Print_Area_5">#REF!</definedName>
    <definedName name="__xlnm.Print_Area_6">#REF!</definedName>
    <definedName name="__xlnm.Print_Area_7">#REF!</definedName>
    <definedName name="__xlnm.Print_Area_8">#REF!</definedName>
    <definedName name="__xlnm.Print_Area_9">#REF!</definedName>
    <definedName name="__xlnm.Print_Titles_1">#REF!</definedName>
    <definedName name="__xlnm.Print_Titles_10">#REF!</definedName>
    <definedName name="__xlnm.Print_Titles_11">#REF!</definedName>
    <definedName name="__xlnm.Print_Titles_12">#REF!</definedName>
    <definedName name="__xlnm.Print_Titles_13">#REF!</definedName>
    <definedName name="__xlnm.Print_Titles_14">#REF!</definedName>
    <definedName name="__xlnm.Print_Titles_15">#REF!</definedName>
    <definedName name="__xlnm.Print_Titles_17">#REF!</definedName>
    <definedName name="__xlnm.Print_Titles_18">#REF!</definedName>
    <definedName name="__xlnm.Print_Titles_19">#REF!</definedName>
    <definedName name="__xlnm.Print_Titles_2">#REF!</definedName>
    <definedName name="__xlnm.Print_Titles_20">#REF!</definedName>
    <definedName name="__xlnm.Print_Titles_21">#REF!</definedName>
    <definedName name="__xlnm.Print_Titles_3">#REF!</definedName>
    <definedName name="__xlnm.Print_Titles_4">#REF!</definedName>
    <definedName name="__xlnm.Print_Titles_5">#REF!</definedName>
    <definedName name="__xlnm.Print_Titles_6">#REF!</definedName>
    <definedName name="__xlnm.Print_Titles_7">#REF!</definedName>
    <definedName name="__xlnm.Print_Titles_8">#REF!</definedName>
    <definedName name="__xlnm.Print_Titles_9">#REF!</definedName>
    <definedName name="_08.302.01">#REF!</definedName>
    <definedName name="_1">#REF!</definedName>
    <definedName name="_1__123Graph_A_1">#REF!</definedName>
    <definedName name="_10__123Graph_AGraph6_1">#REF!</definedName>
    <definedName name="_10Excel_BuiltIn_Print_Area_5_1">#REF!</definedName>
    <definedName name="_10Excel_BuiltIn_Print_Area_7_1">#REF!</definedName>
    <definedName name="_11__123Graph_AGraph7_1">#REF!</definedName>
    <definedName name="_11Excel_BuiltIn_Print_Area_8_1">(#REF!,#REF!)</definedName>
    <definedName name="_12__123Graph_AGraph8_1">#REF!</definedName>
    <definedName name="_124" hidden="1">#REF!</definedName>
    <definedName name="_124Graph_x" hidden="1">#REF!</definedName>
    <definedName name="_12Excel_BuiltIn_Print_Area_6_1">#REF!</definedName>
    <definedName name="_12Excel_BuiltIn_Print_Area_9_1">#REF!</definedName>
    <definedName name="_13__123Graph_AGraph9_1">#REF!</definedName>
    <definedName name="_13Excel_BuiltIn_Print_Titles_3_1">#REF!</definedName>
    <definedName name="_14__123Graph_B_1">#REF!</definedName>
    <definedName name="_14Excel_BuiltIn_Print_Area_7_1">#REF!</definedName>
    <definedName name="_14Excel_BuiltIn_Print_Titles_4_1">#REF!</definedName>
    <definedName name="_15__123Graph_BGraph1_1">#REF!</definedName>
    <definedName name="_15Excel_BuiltIn_Print_Area_8_1">(#REF!,#REF!)</definedName>
    <definedName name="_15Excel_BuiltIn_Print_Titles_5_1">#REF!</definedName>
    <definedName name="_16__123Graph_BGraph10_1">#REF!</definedName>
    <definedName name="_16Excel_BuiltIn_Print_Titles_6_1">#REF!</definedName>
    <definedName name="_17__123Graph_BGraph11_1">#REF!</definedName>
    <definedName name="_17Excel_BuiltIn_Print_Area_9_1">#REF!</definedName>
    <definedName name="_17Excel_BuiltIn_Print_Titles_7_1">#REF!</definedName>
    <definedName name="_18__123Graph_BGraph12_1">#REF!</definedName>
    <definedName name="_18Excel_BuiltIn_Print_Titles_9_1">#REF!</definedName>
    <definedName name="_19__123Graph_BGraph2_1">#REF!</definedName>
    <definedName name="_1Excel_BuiltIn__FilterDatabase_12_1">#REF!</definedName>
    <definedName name="_1Excel_BuiltIn_Print_Area_2_1">#REF!</definedName>
    <definedName name="_1Sin_nombre">#REF!</definedName>
    <definedName name="_2">#REF!</definedName>
    <definedName name="_2.15.1.8">#REF!</definedName>
    <definedName name="_2__123Graph_AGraph1_1">#REF!</definedName>
    <definedName name="_20__123Graph_BGraph3_1">#REF!</definedName>
    <definedName name="_21__123Graph_BGraph4_1">#REF!</definedName>
    <definedName name="_22__123Graph_BGraph5_1">#REF!</definedName>
    <definedName name="_23__123Graph_BGraph6_1">#REF!</definedName>
    <definedName name="_24__123Graph_BGraph7_1">#REF!</definedName>
    <definedName name="_25__123Graph_BGraph8_1">#REF!</definedName>
    <definedName name="_26__123Graph_BGraph9_1">#REF!</definedName>
    <definedName name="_27__123Graph_C_1">#REF!</definedName>
    <definedName name="_28__123Graph_CGraph7_1">#REF!</definedName>
    <definedName name="_28Excel_BuiltIn_Print_Titles_3_1">#REF!</definedName>
    <definedName name="_29__123Graph_CGraph8_1">#REF!</definedName>
    <definedName name="_2Excel_BuiltIn__FilterDatabase_12_1">#REF!</definedName>
    <definedName name="_2Excel_BuiltIn_Print_Area_1_1_1_1_1_1_1">#REF!</definedName>
    <definedName name="_2Excel_BuiltIn_Print_Area_3_1_1">#REF!</definedName>
    <definedName name="_3__123Graph_AGraph10_1">#REF!</definedName>
    <definedName name="_30__123Graph_D_1">#REF!</definedName>
    <definedName name="_31__123Graph_DGraph7_1">#REF!</definedName>
    <definedName name="_32__123Graph_DGraph8_1">#REF!</definedName>
    <definedName name="_33__123Graph_E_1">#REF!</definedName>
    <definedName name="_34__123Graph_EGraph7_1">#REF!</definedName>
    <definedName name="_35__123Graph_EGraph8_1">#REF!</definedName>
    <definedName name="_36__123Graph_X_1">#REF!</definedName>
    <definedName name="_37__123Graph_XGraph1_1">#REF!</definedName>
    <definedName name="_38__123Graph_XGraph10_1">#REF!</definedName>
    <definedName name="_39__123Graph_XGraph11_1">#REF!</definedName>
    <definedName name="_39Excel_BuiltIn_Print_Titles_4_1">#REF!</definedName>
    <definedName name="_3Excel_BuiltIn_Print_Area_2_1">#REF!</definedName>
    <definedName name="_3Excel_BuiltIn_Print_Area_3_1_1_1_1_1">#REF!</definedName>
    <definedName name="_4__123Graph_AGraph11_1">#REF!</definedName>
    <definedName name="_40__123Graph_XGraph12_1">#REF!</definedName>
    <definedName name="_41__123Graph_XGraph2_1">#REF!</definedName>
    <definedName name="_42__123Graph_XGraph3_1">#REF!</definedName>
    <definedName name="_43__123Graph_XGraph4_1">#REF!</definedName>
    <definedName name="_44__123Graph_XGraph5_1">#REF!</definedName>
    <definedName name="_45__123Graph_XGraph6_1">#REF!</definedName>
    <definedName name="_46__123Graph_XGraph7_1">#REF!</definedName>
    <definedName name="_47__123Graph_XGraph8_1">#REF!</definedName>
    <definedName name="_48__123Graph_XGraph9_1">#REF!</definedName>
    <definedName name="_49B_1">#REF!</definedName>
    <definedName name="_4Excel_BuiltIn_Print_Area_3_1">#REF!</definedName>
    <definedName name="_4Excel_BuiltIn_Print_Area_3_1_1_1_1_1">#REF!</definedName>
    <definedName name="_5.">#REF!</definedName>
    <definedName name="_5.1">#REF!</definedName>
    <definedName name="_5.1.1">#REF!</definedName>
    <definedName name="_5.1.2">#REF!</definedName>
    <definedName name="_5.1.3">#REF!</definedName>
    <definedName name="_5.1.4">#REF!</definedName>
    <definedName name="_5.1.5">#REF!</definedName>
    <definedName name="_5.2">#REF!</definedName>
    <definedName name="_5.2.1">#REF!</definedName>
    <definedName name="_5.2.2">#REF!</definedName>
    <definedName name="_5.2.3">#REF!</definedName>
    <definedName name="_5.3">#REF!</definedName>
    <definedName name="_5.3.1">#REF!</definedName>
    <definedName name="_5.3.2">#REF!</definedName>
    <definedName name="_5.4">#REF!</definedName>
    <definedName name="_5.4.1.">#REF!</definedName>
    <definedName name="_5.4.2">#REF!</definedName>
    <definedName name="_5.4.3">#REF!</definedName>
    <definedName name="_5.4.4">#REF!</definedName>
    <definedName name="_5.4.5">#REF!</definedName>
    <definedName name="_5.4.6">#REF!</definedName>
    <definedName name="_5.4.7">#REF!</definedName>
    <definedName name="_5.5">#REF!</definedName>
    <definedName name="_5.5.1">#REF!</definedName>
    <definedName name="_5.5.2">#REF!</definedName>
    <definedName name="_5.5.3">#REF!</definedName>
    <definedName name="_5.5.4">#REF!</definedName>
    <definedName name="_5.5.5">#REF!</definedName>
    <definedName name="_5.5.6">#REF!</definedName>
    <definedName name="_5.6">#REF!</definedName>
    <definedName name="_5.6.1">#REF!</definedName>
    <definedName name="_5.6.2">#REF!</definedName>
    <definedName name="_5.6.3">#REF!</definedName>
    <definedName name="_5.6.4">#REF!</definedName>
    <definedName name="_5.6.5">#REF!</definedName>
    <definedName name="_5.6.6">#REF!</definedName>
    <definedName name="_5.6_">#REF!</definedName>
    <definedName name="_5.7">#REF!</definedName>
    <definedName name="_5.8">#REF!</definedName>
    <definedName name="_5__123Graph_AGraph12_1">#REF!</definedName>
    <definedName name="_5001">#REF!</definedName>
    <definedName name="_5002">#REF!</definedName>
    <definedName name="_5003">#REF!</definedName>
    <definedName name="_5004">#REF!</definedName>
    <definedName name="_5005">#REF!</definedName>
    <definedName name="_5006">#REF!</definedName>
    <definedName name="_5007">#REF!</definedName>
    <definedName name="_5008">#REF!</definedName>
    <definedName name="_5009">#REF!</definedName>
    <definedName name="_5010">#REF!</definedName>
    <definedName name="_5011">#REF!</definedName>
    <definedName name="_5012">#REF!</definedName>
    <definedName name="_5013">#REF!</definedName>
    <definedName name="_5014">#REF!</definedName>
    <definedName name="_5015">#REF!</definedName>
    <definedName name="_5016">#REF!</definedName>
    <definedName name="_5017">#REF!</definedName>
    <definedName name="_5018">#REF!</definedName>
    <definedName name="_5019">#REF!</definedName>
    <definedName name="_5020">#REF!</definedName>
    <definedName name="_5021">#REF!</definedName>
    <definedName name="_5022">#REF!</definedName>
    <definedName name="_5023">#REF!</definedName>
    <definedName name="_5024">#REF!</definedName>
    <definedName name="_5025">#REF!</definedName>
    <definedName name="_5026">#REF!</definedName>
    <definedName name="_5027">#REF!</definedName>
    <definedName name="_5028">#REF!</definedName>
    <definedName name="_5029">#REF!</definedName>
    <definedName name="_5030">#REF!</definedName>
    <definedName name="_5031">#REF!</definedName>
    <definedName name="_5032">#REF!</definedName>
    <definedName name="_5033">#REF!</definedName>
    <definedName name="_5034">#REF!</definedName>
    <definedName name="_5035">#REF!</definedName>
    <definedName name="_5036">#REF!</definedName>
    <definedName name="_5037">#REF!</definedName>
    <definedName name="_5038">#REF!</definedName>
    <definedName name="_5039">#REF!</definedName>
    <definedName name="_5040">#REF!</definedName>
    <definedName name="_5041">#REF!</definedName>
    <definedName name="_5042">#REF!</definedName>
    <definedName name="_5043">#REF!</definedName>
    <definedName name="_5044">#REF!</definedName>
    <definedName name="_5045">#REF!</definedName>
    <definedName name="_5046">#REF!</definedName>
    <definedName name="_5047">#REF!</definedName>
    <definedName name="_5048">#REF!</definedName>
    <definedName name="_5049">#REF!</definedName>
    <definedName name="_5050">#REF!</definedName>
    <definedName name="_5051">#REF!</definedName>
    <definedName name="_5052">#REF!</definedName>
    <definedName name="_5053">#REF!</definedName>
    <definedName name="_5054">#REF!</definedName>
    <definedName name="_5055">#REF!</definedName>
    <definedName name="_5056">#REF!</definedName>
    <definedName name="_5057">#REF!</definedName>
    <definedName name="_5058">#REF!</definedName>
    <definedName name="_5059">#REF!</definedName>
    <definedName name="_5060">#REF!</definedName>
    <definedName name="_5061">#REF!</definedName>
    <definedName name="_5062">#REF!</definedName>
    <definedName name="_5063">#REF!</definedName>
    <definedName name="_5064">#REF!</definedName>
    <definedName name="_5065">#REF!</definedName>
    <definedName name="_5066">#REF!</definedName>
    <definedName name="_5067">#REF!</definedName>
    <definedName name="_5068">#REF!</definedName>
    <definedName name="_5069">#REF!</definedName>
    <definedName name="_5070">#REF!</definedName>
    <definedName name="_5071">#REF!</definedName>
    <definedName name="_5072">#REF!</definedName>
    <definedName name="_5073">#REF!</definedName>
    <definedName name="_5074">#REF!</definedName>
    <definedName name="_5075">#REF!</definedName>
    <definedName name="_5076">#REF!</definedName>
    <definedName name="_5077">#REF!</definedName>
    <definedName name="_5078">#REF!</definedName>
    <definedName name="_5079">#REF!</definedName>
    <definedName name="_5080">#REF!</definedName>
    <definedName name="_5081">#REF!</definedName>
    <definedName name="_5082">#REF!</definedName>
    <definedName name="_5083">#REF!</definedName>
    <definedName name="_5084">#REF!</definedName>
    <definedName name="_5085">#REF!</definedName>
    <definedName name="_5086">#REF!</definedName>
    <definedName name="_5087">#REF!</definedName>
    <definedName name="_5088">#REF!</definedName>
    <definedName name="_5089">#REF!</definedName>
    <definedName name="_5090">#REF!</definedName>
    <definedName name="_5091">#REF!</definedName>
    <definedName name="_5092">#REF!</definedName>
    <definedName name="_5093">#REF!</definedName>
    <definedName name="_5094">#REF!</definedName>
    <definedName name="_5095">#REF!</definedName>
    <definedName name="_5096">#REF!</definedName>
    <definedName name="_5097">#REF!</definedName>
    <definedName name="_5098">#REF!</definedName>
    <definedName name="_5099">#REF!</definedName>
    <definedName name="_50B_2">#REF!</definedName>
    <definedName name="_50Excel_BuiltIn_Print_Titles_5_1">#REF!</definedName>
    <definedName name="_5100">#REF!</definedName>
    <definedName name="_5101">#REF!</definedName>
    <definedName name="_5102">#REF!</definedName>
    <definedName name="_5103">#REF!</definedName>
    <definedName name="_5104">#REF!</definedName>
    <definedName name="_5105">#REF!</definedName>
    <definedName name="_5106">#REF!</definedName>
    <definedName name="_5107">#REF!</definedName>
    <definedName name="_5108">#REF!</definedName>
    <definedName name="_5109">#REF!</definedName>
    <definedName name="_5110">#REF!</definedName>
    <definedName name="_5111">#REF!</definedName>
    <definedName name="_5112">#REF!</definedName>
    <definedName name="_5113">#REF!</definedName>
    <definedName name="_5114">#REF!</definedName>
    <definedName name="_5115">#REF!</definedName>
    <definedName name="_5116">#REF!</definedName>
    <definedName name="_5117">#REF!</definedName>
    <definedName name="_5118">#REF!</definedName>
    <definedName name="_5119">#REF!</definedName>
    <definedName name="_5120">#REF!</definedName>
    <definedName name="_5121">#REF!</definedName>
    <definedName name="_5122">#REF!</definedName>
    <definedName name="_5123">#REF!</definedName>
    <definedName name="_5124">#REF!</definedName>
    <definedName name="_5125">#REF!</definedName>
    <definedName name="_5126">#REF!</definedName>
    <definedName name="_5127">#REF!</definedName>
    <definedName name="_5128">#REF!</definedName>
    <definedName name="_5129">#REF!</definedName>
    <definedName name="_5130">#REF!</definedName>
    <definedName name="_5131">#REF!</definedName>
    <definedName name="_5132">#REF!</definedName>
    <definedName name="_5133">#REF!</definedName>
    <definedName name="_5134">#REF!</definedName>
    <definedName name="_5135">#REF!</definedName>
    <definedName name="_5136">#REF!</definedName>
    <definedName name="_5137">#REF!</definedName>
    <definedName name="_5138">#REF!</definedName>
    <definedName name="_5139">#REF!</definedName>
    <definedName name="_5140">#REF!</definedName>
    <definedName name="_5141">#REF!</definedName>
    <definedName name="_5142">#REF!</definedName>
    <definedName name="_5143">#REF!</definedName>
    <definedName name="_5144">#REF!</definedName>
    <definedName name="_5145">#REF!</definedName>
    <definedName name="_5146">#REF!</definedName>
    <definedName name="_5147">#REF!</definedName>
    <definedName name="_5148">#REF!</definedName>
    <definedName name="_5149">#REF!</definedName>
    <definedName name="_5150">#REF!</definedName>
    <definedName name="_5151">#REF!</definedName>
    <definedName name="_5152">#REF!</definedName>
    <definedName name="_5153">#REF!</definedName>
    <definedName name="_5154">#REF!</definedName>
    <definedName name="_5155">#REF!</definedName>
    <definedName name="_5156">#REF!</definedName>
    <definedName name="_5157">#REF!</definedName>
    <definedName name="_5158">#REF!</definedName>
    <definedName name="_5159">#REF!</definedName>
    <definedName name="_5160">#REF!</definedName>
    <definedName name="_5161">#REF!</definedName>
    <definedName name="_5162">#REF!</definedName>
    <definedName name="_5163">#REF!</definedName>
    <definedName name="_5164">#REF!</definedName>
    <definedName name="_5165">#REF!</definedName>
    <definedName name="_5166">#REF!</definedName>
    <definedName name="_5167">#REF!</definedName>
    <definedName name="_5168">#REF!</definedName>
    <definedName name="_5169">#REF!</definedName>
    <definedName name="_5170">#REF!</definedName>
    <definedName name="_5171">#REF!</definedName>
    <definedName name="_5172">#REF!</definedName>
    <definedName name="_5173">#REF!</definedName>
    <definedName name="_5174">#REF!</definedName>
    <definedName name="_5175">#REF!</definedName>
    <definedName name="_5176">#REF!</definedName>
    <definedName name="_5177">#REF!</definedName>
    <definedName name="_5178">#REF!</definedName>
    <definedName name="_5179">#REF!</definedName>
    <definedName name="_5180">#REF!</definedName>
    <definedName name="_5181">#REF!</definedName>
    <definedName name="_5182">#REF!</definedName>
    <definedName name="_5183">#REF!</definedName>
    <definedName name="_5184">#REF!</definedName>
    <definedName name="_5185">#REF!</definedName>
    <definedName name="_5186">#REF!</definedName>
    <definedName name="_5187">#REF!</definedName>
    <definedName name="_5188">#REF!</definedName>
    <definedName name="_5189">#REF!</definedName>
    <definedName name="_5190">#REF!</definedName>
    <definedName name="_5191">#REF!</definedName>
    <definedName name="_5192">#REF!</definedName>
    <definedName name="_5193">#REF!</definedName>
    <definedName name="_5194">#REF!</definedName>
    <definedName name="_5195">#REF!</definedName>
    <definedName name="_5196">#REF!</definedName>
    <definedName name="_5197">#REF!</definedName>
    <definedName name="_5198">#REF!</definedName>
    <definedName name="_5199">#REF!</definedName>
    <definedName name="_51D_1">#REF!</definedName>
    <definedName name="_5200">#REF!</definedName>
    <definedName name="_5201">#REF!</definedName>
    <definedName name="_5202">#REF!</definedName>
    <definedName name="_5203">#REF!</definedName>
    <definedName name="_5204">#REF!</definedName>
    <definedName name="_5205">#REF!</definedName>
    <definedName name="_5206">#REF!</definedName>
    <definedName name="_5207">#REF!</definedName>
    <definedName name="_5208">#REF!</definedName>
    <definedName name="_5209">#REF!</definedName>
    <definedName name="_5210">#REF!</definedName>
    <definedName name="_5211">#REF!</definedName>
    <definedName name="_5212">#REF!</definedName>
    <definedName name="_5213">#REF!</definedName>
    <definedName name="_5214">#REF!</definedName>
    <definedName name="_5215">#REF!</definedName>
    <definedName name="_5216">#REF!</definedName>
    <definedName name="_5217">#REF!</definedName>
    <definedName name="_5218">#REF!</definedName>
    <definedName name="_5219">#REF!</definedName>
    <definedName name="_5220">#REF!</definedName>
    <definedName name="_5221">#REF!</definedName>
    <definedName name="_5222">#REF!</definedName>
    <definedName name="_5223">#REF!</definedName>
    <definedName name="_5224">#REF!</definedName>
    <definedName name="_5225">#REF!</definedName>
    <definedName name="_5226">#REF!</definedName>
    <definedName name="_5227">#REF!</definedName>
    <definedName name="_5228">#REF!</definedName>
    <definedName name="_5229">#REF!</definedName>
    <definedName name="_5230">#REF!</definedName>
    <definedName name="_5231">#REF!</definedName>
    <definedName name="_5232">#REF!</definedName>
    <definedName name="_5233">#REF!</definedName>
    <definedName name="_5234">#REF!</definedName>
    <definedName name="_5235">#REF!</definedName>
    <definedName name="_5236">#REF!</definedName>
    <definedName name="_5237">#REF!</definedName>
    <definedName name="_5238">#REF!</definedName>
    <definedName name="_5239">#REF!</definedName>
    <definedName name="_5240">#REF!</definedName>
    <definedName name="_5241">#REF!</definedName>
    <definedName name="_5242">#REF!</definedName>
    <definedName name="_5243">#REF!</definedName>
    <definedName name="_5244">#REF!</definedName>
    <definedName name="_5245">#REF!</definedName>
    <definedName name="_5246">#REF!</definedName>
    <definedName name="_5247">#REF!</definedName>
    <definedName name="_5248">#REF!</definedName>
    <definedName name="_5249">#REF!</definedName>
    <definedName name="_5250">#REF!</definedName>
    <definedName name="_5251">#REF!</definedName>
    <definedName name="_5252">#REF!</definedName>
    <definedName name="_5253">#REF!</definedName>
    <definedName name="_5254">#REF!</definedName>
    <definedName name="_5255">#REF!</definedName>
    <definedName name="_5256">#REF!</definedName>
    <definedName name="_5257">#REF!</definedName>
    <definedName name="_5258">#REF!</definedName>
    <definedName name="_5259">#REF!</definedName>
    <definedName name="_5260">#REF!</definedName>
    <definedName name="_5261">#REF!</definedName>
    <definedName name="_5262">#REF!</definedName>
    <definedName name="_5263">#REF!</definedName>
    <definedName name="_5264">#REF!</definedName>
    <definedName name="_5265">#REF!</definedName>
    <definedName name="_5266">#REF!</definedName>
    <definedName name="_5267">#REF!</definedName>
    <definedName name="_5268">#REF!</definedName>
    <definedName name="_5269">#REF!</definedName>
    <definedName name="_5270">#REF!</definedName>
    <definedName name="_5271">#REF!</definedName>
    <definedName name="_5272">#REF!</definedName>
    <definedName name="_5273">#REF!</definedName>
    <definedName name="_5274">#REF!</definedName>
    <definedName name="_5275">#REF!</definedName>
    <definedName name="_5276">#REF!</definedName>
    <definedName name="_5277">#REF!</definedName>
    <definedName name="_5278">#REF!</definedName>
    <definedName name="_5279">#REF!</definedName>
    <definedName name="_5280">#REF!</definedName>
    <definedName name="_5281">#REF!</definedName>
    <definedName name="_5282">#REF!</definedName>
    <definedName name="_5283">#REF!</definedName>
    <definedName name="_5284">#REF!</definedName>
    <definedName name="_5285">#REF!</definedName>
    <definedName name="_5286">#REF!</definedName>
    <definedName name="_5287">#REF!</definedName>
    <definedName name="_5288">#REF!</definedName>
    <definedName name="_5289">#REF!</definedName>
    <definedName name="_5290">#REF!</definedName>
    <definedName name="_5291">#REF!</definedName>
    <definedName name="_5292">#REF!</definedName>
    <definedName name="_5293">#REF!</definedName>
    <definedName name="_5294">#REF!</definedName>
    <definedName name="_5295">#REF!</definedName>
    <definedName name="_5296">#REF!</definedName>
    <definedName name="_5297">#REF!</definedName>
    <definedName name="_5298">#REF!</definedName>
    <definedName name="_5299">#REF!</definedName>
    <definedName name="_52D_2">#REF!</definedName>
    <definedName name="_5300">#REF!</definedName>
    <definedName name="_5301">#REF!</definedName>
    <definedName name="_5302">#REF!</definedName>
    <definedName name="_5303">#REF!</definedName>
    <definedName name="_5304">#REF!</definedName>
    <definedName name="_5305">#REF!</definedName>
    <definedName name="_5306">#REF!</definedName>
    <definedName name="_5307">#REF!</definedName>
    <definedName name="_5308">#REF!</definedName>
    <definedName name="_5309">#REF!</definedName>
    <definedName name="_5310">#REF!</definedName>
    <definedName name="_5311">#REF!</definedName>
    <definedName name="_5312">#REF!</definedName>
    <definedName name="_5314">#REF!</definedName>
    <definedName name="_5315">#REF!</definedName>
    <definedName name="_5316">#REF!</definedName>
    <definedName name="_5317">#REF!</definedName>
    <definedName name="_5318">#REF!</definedName>
    <definedName name="_5319">#REF!</definedName>
    <definedName name="_5320">#REF!</definedName>
    <definedName name="_5321">#REF!</definedName>
    <definedName name="_5322">#REF!</definedName>
    <definedName name="_5323">#REF!</definedName>
    <definedName name="_5324">#REF!</definedName>
    <definedName name="_5325">#REF!</definedName>
    <definedName name="_5326">#REF!</definedName>
    <definedName name="_5327">#REF!</definedName>
    <definedName name="_5328">#REF!</definedName>
    <definedName name="_5329">#REF!</definedName>
    <definedName name="_5330">#REF!</definedName>
    <definedName name="_5331">#REF!</definedName>
    <definedName name="_5332">#REF!</definedName>
    <definedName name="_5333">#REF!</definedName>
    <definedName name="_5334">#REF!</definedName>
    <definedName name="_5335">#REF!</definedName>
    <definedName name="_5336">#REF!</definedName>
    <definedName name="_5337">#REF!</definedName>
    <definedName name="_5338">#REF!</definedName>
    <definedName name="_5339">#REF!</definedName>
    <definedName name="_5340">#REF!</definedName>
    <definedName name="_5341">#REF!</definedName>
    <definedName name="_5342">#REF!</definedName>
    <definedName name="_5343">#REF!</definedName>
    <definedName name="_5344">#REF!</definedName>
    <definedName name="_5345">#REF!</definedName>
    <definedName name="_5346">#REF!</definedName>
    <definedName name="_5347">#REF!</definedName>
    <definedName name="_5348">#REF!</definedName>
    <definedName name="_5349">#REF!</definedName>
    <definedName name="_5350">#REF!</definedName>
    <definedName name="_5351">#REF!</definedName>
    <definedName name="_5352">#REF!</definedName>
    <definedName name="_5353">#REF!</definedName>
    <definedName name="_5354">#REF!</definedName>
    <definedName name="_5355">#REF!</definedName>
    <definedName name="_5356">#REF!</definedName>
    <definedName name="_5357">#REF!</definedName>
    <definedName name="_5358">#REF!</definedName>
    <definedName name="_5359">#REF!</definedName>
    <definedName name="_5360">#REF!</definedName>
    <definedName name="_5361">#REF!</definedName>
    <definedName name="_5362">#REF!</definedName>
    <definedName name="_5363">#REF!</definedName>
    <definedName name="_5364">#REF!</definedName>
    <definedName name="_5365">#REF!</definedName>
    <definedName name="_5366">#REF!</definedName>
    <definedName name="_5367">#REF!</definedName>
    <definedName name="_5368">#REF!</definedName>
    <definedName name="_5369">#REF!</definedName>
    <definedName name="_5370">#REF!</definedName>
    <definedName name="_5371">#REF!</definedName>
    <definedName name="_5372">#REF!</definedName>
    <definedName name="_5373">#REF!</definedName>
    <definedName name="_5374">#REF!</definedName>
    <definedName name="_5375">#REF!</definedName>
    <definedName name="_5376">#REF!</definedName>
    <definedName name="_5377">#REF!</definedName>
    <definedName name="_5378">#REF!</definedName>
    <definedName name="_5379">#REF!</definedName>
    <definedName name="_5380">#REF!</definedName>
    <definedName name="_5381">#REF!</definedName>
    <definedName name="_5382">#REF!</definedName>
    <definedName name="_5383">#REF!</definedName>
    <definedName name="_5384">#REF!</definedName>
    <definedName name="_53Excel_BuiltIn_Database_1">#REF!</definedName>
    <definedName name="_54Excel_BuiltIn_Print_Titles_10">#REF!</definedName>
    <definedName name="_55Excel_BuiltIn_Print_Titles_12">#REF!</definedName>
    <definedName name="_56Excel_BuiltIn_Print_Titles_13">#REF!</definedName>
    <definedName name="_57Excel_BuiltIn_Print_Titles_7">#REF!</definedName>
    <definedName name="_58Excel_BuiltIn_Print_Titles_8">#REF!</definedName>
    <definedName name="_59Excel_BuiltIn_Print_Titles_9">#REF!</definedName>
    <definedName name="_5Excel_BuiltIn_Print_Area_3_1">#REF!</definedName>
    <definedName name="_6__123Graph_AGraph2_1">#REF!</definedName>
    <definedName name="_60I_1">#REF!</definedName>
    <definedName name="_61Excel_BuiltIn_Print_Titles_6_1">#REF!</definedName>
    <definedName name="_61I_2">#REF!</definedName>
    <definedName name="_62joe_1">#REF!</definedName>
    <definedName name="_63joe_2">#REF!</definedName>
    <definedName name="_64JOE1_1">#REF!</definedName>
    <definedName name="_65JOE1_2">#REF!</definedName>
    <definedName name="_66joee_1">#REF!</definedName>
    <definedName name="_67joee_2">#REF!</definedName>
    <definedName name="_68JOEE1_1">#REF!</definedName>
    <definedName name="_69JOEE1_2">#REF!</definedName>
    <definedName name="_6Excel_BuiltIn_Print_Area_3_1_1_1_1_1">#REF!</definedName>
    <definedName name="_7__123Graph_AGraph3_1">#REF!</definedName>
    <definedName name="_70LB_1">#REF!</definedName>
    <definedName name="_71LB_2">#REF!</definedName>
    <definedName name="_72Excel_BuiltIn_Print_Titles_7_1">#REF!</definedName>
    <definedName name="_72Ricardo_1">#REF!</definedName>
    <definedName name="_73Ricardo_2">#REF!</definedName>
    <definedName name="_7Excel_BuiltIn_Print_Area_4_1">#REF!</definedName>
    <definedName name="_8__123Graph_AGraph4_1">#REF!</definedName>
    <definedName name="_83Excel_BuiltIn_Print_Titles_9_1">#REF!</definedName>
    <definedName name="_8Excel_BuiltIn_Print_Area_4_1">#REF!</definedName>
    <definedName name="_8Excel_BuiltIn_Print_Area_5_1">#REF!</definedName>
    <definedName name="_9__123Graph_AGraph5_1">#REF!</definedName>
    <definedName name="_9Excel_BuiltIn_Print_Area_6_1">#REF!</definedName>
    <definedName name="_a100000">#REF!</definedName>
    <definedName name="_a70000">#REF!</definedName>
    <definedName name="_aaa1">#REF!</definedName>
    <definedName name="_aaa2">#REF!</definedName>
    <definedName name="_ACR10">#REF!</definedName>
    <definedName name="_ACR15">#REF!</definedName>
    <definedName name="_acr20">#REF!</definedName>
    <definedName name="_acr5">#REF!</definedName>
    <definedName name="_adv1">#REF!</definedName>
    <definedName name="_adv2">#REF!</definedName>
    <definedName name="_adv3">#REF!</definedName>
    <definedName name="_apf1">#REF!</definedName>
    <definedName name="_ARQ1">#REF!</definedName>
    <definedName name="_BD2">#REF!</definedName>
    <definedName name="_BOM1">#REF!</definedName>
    <definedName name="_BSADJ">#REF!</definedName>
    <definedName name="_BSTGT">#REF!</definedName>
    <definedName name="_c">#REF!</definedName>
    <definedName name="_cai1">#REF!</definedName>
    <definedName name="_cai100">#REF!</definedName>
    <definedName name="_cai120">#REF!</definedName>
    <definedName name="_cai2">#REF!</definedName>
    <definedName name="_cai3">#REF!</definedName>
    <definedName name="_cai60">#REF!</definedName>
    <definedName name="_cai80">#REF!</definedName>
    <definedName name="_cer14">#REF!</definedName>
    <definedName name="_con15">#REF!</definedName>
    <definedName name="_con20">#REF!</definedName>
    <definedName name="_con25">#REF!</definedName>
    <definedName name="_cpf1">#REF!</definedName>
    <definedName name="_ESQ1">#REF!</definedName>
    <definedName name="_ESQ10">#REF!</definedName>
    <definedName name="_ESQ11">#REF!</definedName>
    <definedName name="_ESQ12">#REF!</definedName>
    <definedName name="_ESQ13">#REF!</definedName>
    <definedName name="_ESQ14">#REF!</definedName>
    <definedName name="_ESQ15">#REF!</definedName>
    <definedName name="_ESQ16">#REF!</definedName>
    <definedName name="_ESQ17">#REF!</definedName>
    <definedName name="_ESQ18">#REF!</definedName>
    <definedName name="_ESQ19">#REF!</definedName>
    <definedName name="_ESQ2">#REF!</definedName>
    <definedName name="_ESQ20">#REF!</definedName>
    <definedName name="_ESQ21">#REF!</definedName>
    <definedName name="_ESQ22">#REF!</definedName>
    <definedName name="_ESQ23">#REF!</definedName>
    <definedName name="_ESQ24">#REF!</definedName>
    <definedName name="_ESQ25">#REF!</definedName>
    <definedName name="_ESQ26">#REF!</definedName>
    <definedName name="_ESQ27">#REF!</definedName>
    <definedName name="_ESQ28">#REF!</definedName>
    <definedName name="_ESQ29">#REF!</definedName>
    <definedName name="_ESQ3">#REF!</definedName>
    <definedName name="_ESQ30">#REF!</definedName>
    <definedName name="_ESQ31">#REF!</definedName>
    <definedName name="_ESQ32">#REF!</definedName>
    <definedName name="_ESQ33">#REF!</definedName>
    <definedName name="_ESQ34">#REF!</definedName>
    <definedName name="_ESQ35">#REF!</definedName>
    <definedName name="_ESQ36">#REF!</definedName>
    <definedName name="_ESQ37">#REF!</definedName>
    <definedName name="_ESQ38">#REF!</definedName>
    <definedName name="_ESQ39">#REF!</definedName>
    <definedName name="_ESQ4">#REF!</definedName>
    <definedName name="_ESQ40">#REF!</definedName>
    <definedName name="_ESQ5">#REF!</definedName>
    <definedName name="_ESQ6">#REF!</definedName>
    <definedName name="_ESQ7">#REF!</definedName>
    <definedName name="_ESQ8">#REF!</definedName>
    <definedName name="_ESQ9">#REF!</definedName>
    <definedName name="_Fill" hidden="1">#REF!</definedName>
    <definedName name="_xlnm._FilterDatabase" localSheetId="0" hidden="1">PLANILHA!$A$8:$H$46</definedName>
    <definedName name="_xlnm._FilterDatabase">#REF!</definedName>
    <definedName name="_For01">#REF!</definedName>
    <definedName name="_int01">#REF!</definedName>
    <definedName name="_int02">#REF!</definedName>
    <definedName name="_int03">#REF!</definedName>
    <definedName name="_int04">#REF!</definedName>
    <definedName name="_int05">#REF!</definedName>
    <definedName name="_IV65617">#REF!</definedName>
    <definedName name="_IV65999">#REF!</definedName>
    <definedName name="_IV66000">#REF!</definedName>
    <definedName name="_IV67021">#REF!</definedName>
    <definedName name="_IV67022">#REF!</definedName>
    <definedName name="_JOE1">#REF!</definedName>
    <definedName name="_Key1" hidden="1">#REF!</definedName>
    <definedName name="_Key2" hidden="1">#REF!</definedName>
    <definedName name="_KM406407">#REF!</definedName>
    <definedName name="_lim01">#REF!</definedName>
    <definedName name="_man20">#REF!</definedName>
    <definedName name="_mem3">#REF!</definedName>
    <definedName name="_MM" hidden="1">#REF!</definedName>
    <definedName name="_MQ08">#REF!</definedName>
    <definedName name="_MQ081">#REF!</definedName>
    <definedName name="_ms1">#REF!</definedName>
    <definedName name="_ms2">#REF!</definedName>
    <definedName name="_Order1" hidden="1">255</definedName>
    <definedName name="_Order2" hidden="1">255</definedName>
    <definedName name="_PM2">#REF!</definedName>
    <definedName name="_POS21">#REF!</definedName>
    <definedName name="_pv110350">#REF!</definedName>
    <definedName name="_pv110500">#REF!</definedName>
    <definedName name="_pv60120">#REF!</definedName>
    <definedName name="_pv60180">#REF!</definedName>
    <definedName name="_QT100">#REF!</definedName>
    <definedName name="_QT2">#REF!</definedName>
    <definedName name="_QT3">#REF!</definedName>
    <definedName name="_QT4">#REF!</definedName>
    <definedName name="_QT50">#REF!</definedName>
    <definedName name="_QT75">#REF!</definedName>
    <definedName name="_R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egression_Int">1</definedName>
    <definedName name="_RET1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s">#REF!</definedName>
    <definedName name="_SL6">#N/A</definedName>
    <definedName name="_SM1">#REF!</definedName>
    <definedName name="_SM10">#REF!</definedName>
    <definedName name="_SM11">#REF!</definedName>
    <definedName name="_SM12">#REF!</definedName>
    <definedName name="_sm13">#REF!</definedName>
    <definedName name="_SM2">#REF!</definedName>
    <definedName name="_SM3">#REF!</definedName>
    <definedName name="_SM4">#REF!</definedName>
    <definedName name="_SM5">#REF!</definedName>
    <definedName name="_SM6">#REF!</definedName>
    <definedName name="_SM7">#REF!</definedName>
    <definedName name="_SM8">#REF!</definedName>
    <definedName name="_SM9">#REF!</definedName>
    <definedName name="_Sort" hidden="1">#REF!</definedName>
    <definedName name="_spb1">#REF!</definedName>
    <definedName name="_sss">#REF!</definedName>
    <definedName name="_std1">#REF!</definedName>
    <definedName name="_std2">#REF!</definedName>
    <definedName name="_std3">#REF!</definedName>
    <definedName name="_T">#REF!</definedName>
    <definedName name="_ta105">#REF!</definedName>
    <definedName name="_ta157">#REF!</definedName>
    <definedName name="_tp724">#REF!</definedName>
    <definedName name="_tt1">"$#REF!.$A$1:$B$3278"</definedName>
    <definedName name="_z">#REF!</definedName>
    <definedName name="a">#REF!</definedName>
    <definedName name="a.1.1">#REF!</definedName>
    <definedName name="a.1.2">#REF!</definedName>
    <definedName name="a.1.3">#REF!</definedName>
    <definedName name="a.1.4">#REF!</definedName>
    <definedName name="a.1.4.1">#REF!</definedName>
    <definedName name="a.2.1">#REF!</definedName>
    <definedName name="a.c.60">#REF!</definedName>
    <definedName name="A.FARPADO">#REF!</definedName>
    <definedName name="A.RECOSIDO">#REF!</definedName>
    <definedName name="A.SA.37.300TH.P">#REF!</definedName>
    <definedName name="A.SA37.300TH.IMP">#REF!</definedName>
    <definedName name="A.SA37.300TH.P">#REF!</definedName>
    <definedName name="A.SERVIÇO">#REF!</definedName>
    <definedName name="A.SUPER11.200TH.IMP">#REF!</definedName>
    <definedName name="A.SUPER11.200TH.P">#REF!</definedName>
    <definedName name="a.super14.imp">#REF!</definedName>
    <definedName name="a.super14.p">#REF!</definedName>
    <definedName name="A1_DUT">#REF!</definedName>
    <definedName name="A1_ELE">#REF!</definedName>
    <definedName name="A1_EQP">#REF!</definedName>
    <definedName name="A1_HID">#REF!</definedName>
    <definedName name="A1_IND">#REF!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A">#REF!</definedName>
    <definedName name="aaa">#REF!</definedName>
    <definedName name="aaaa">#REF!</definedName>
    <definedName name="AAAAA">#REF!</definedName>
    <definedName name="aaaaaaaa">#REF!</definedName>
    <definedName name="aaaaaaaaaaa">#REF!</definedName>
    <definedName name="AAAAAAAAAAAAAAAA">#REF!</definedName>
    <definedName name="AAAAAAAAAAAAAAAAAAAAAAAAAAAAAAAAAAAAAAAAAA">#REF!</definedName>
    <definedName name="AAT_5.2" localSheetId="3" hidden="1">{#N/A,#N/A,FALSE,"Planilha";#N/A,#N/A,FALSE,"Resumo";#N/A,#N/A,FALSE,"Fisico";#N/A,#N/A,FALSE,"Financeiro";#N/A,#N/A,FALSE,"Financeiro"}</definedName>
    <definedName name="AAT_5.2" hidden="1">{#N/A,#N/A,FALSE,"Planilha";#N/A,#N/A,FALSE,"Resumo";#N/A,#N/A,FALSE,"Fisico";#N/A,#N/A,FALSE,"Financeiro";#N/A,#N/A,FALSE,"Financeiro"}</definedName>
    <definedName name="abc">#REF!</definedName>
    <definedName name="abebqt">#REF!</definedName>
    <definedName name="ABRA">#REF!</definedName>
    <definedName name="ABRE_COLUNAS">#N/A</definedName>
    <definedName name="Ac">#REF!</definedName>
    <definedName name="ACADUC">#REF!</definedName>
    <definedName name="ACBEB">#REF!</definedName>
    <definedName name="ACBOMB">#REF!</definedName>
    <definedName name="Acces_Ens">#REF!</definedName>
    <definedName name="ACCHAF">#REF!</definedName>
    <definedName name="ACDER">#REF!</definedName>
    <definedName name="ACDIV">#REF!</definedName>
    <definedName name="ACEQP">#REF!</definedName>
    <definedName name="ACERTA_TITULOS">#N/A</definedName>
    <definedName name="ACHAFQT">#REF!</definedName>
    <definedName name="ACMUR">#REF!</definedName>
    <definedName name="aco">#REF!</definedName>
    <definedName name="aço">#REF!</definedName>
    <definedName name="aço.ca50">#REF!</definedName>
    <definedName name="aço.ca60">#REF!</definedName>
    <definedName name="ACOMPANHAMENTO" hidden="1">IF(VALUE(#REF!)=2,"BM","PLE")</definedName>
    <definedName name="ACONT2">#REF!</definedName>
    <definedName name="ACPIPA">#REF!</definedName>
    <definedName name="ACTRANSP">#REF!</definedName>
    <definedName name="acumulado">#REF!</definedName>
    <definedName name="Ad_EN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ADDDEL">#REF!</definedName>
    <definedName name="ADDVAL">#REF!</definedName>
    <definedName name="ADDYNA">#REF!</definedName>
    <definedName name="ADITIVO_BRUTO">#REF!</definedName>
    <definedName name="ADITIVO_LIQUIDO">#REF!</definedName>
    <definedName name="ADM_CENTRAL">#REF!</definedName>
    <definedName name="ADM_LOCAL">#REF!</definedName>
    <definedName name="adm_obra">#REF!</definedName>
    <definedName name="Administração">#REF!</definedName>
    <definedName name="ADUCQT">#REF!</definedName>
    <definedName name="AGOA">#REF!</definedName>
    <definedName name="AGORA">#REF!</definedName>
    <definedName name="água.tm.100">#REF!</definedName>
    <definedName name="água.tm.2">#REF!</definedName>
    <definedName name="água.tm.20">#REF!</definedName>
    <definedName name="água.tm.40">#REF!</definedName>
    <definedName name="água.tm.5">#REF!</definedName>
    <definedName name="aguada.cimento">#REF!</definedName>
    <definedName name="ah">#REF!</definedName>
    <definedName name="AIR">#REF!</definedName>
    <definedName name="AITEM">#REF!</definedName>
    <definedName name="alarmtools">#REF!</definedName>
    <definedName name="alcool">#REF!</definedName>
    <definedName name="all">#REF!</definedName>
    <definedName name="allones">#REF!</definedName>
    <definedName name="ALTADUC">#REF!</definedName>
    <definedName name="ALTBOMB">#REF!</definedName>
    <definedName name="ALTCAP">#REF!</definedName>
    <definedName name="ALTDER">#REF!</definedName>
    <definedName name="ALTEQUIP">#REF!</definedName>
    <definedName name="alteração">#REF!</definedName>
    <definedName name="ALTIEQP">#REF!</definedName>
    <definedName name="ALTMUR">#REF!</definedName>
    <definedName name="ALTRES10">#REF!</definedName>
    <definedName name="ALTRES15">#REF!</definedName>
    <definedName name="ALTRES20">#REF!</definedName>
    <definedName name="ALTTRANS">#REF!</definedName>
    <definedName name="ALV.P.ARGAMASSADA">#REF!</definedName>
    <definedName name="ALV.P.SECA">#REF!</definedName>
    <definedName name="alv.tij">#REF!</definedName>
    <definedName name="alvblo10">#REF!</definedName>
    <definedName name="alvblo20">#REF!</definedName>
    <definedName name="alvenaria.pedra.elevação">#REF!</definedName>
    <definedName name="alvenaria.pedra.fundação">#REF!</definedName>
    <definedName name="ALVENARIA.TIJOLO">#REF!</definedName>
    <definedName name="alvped">#REF!</definedName>
    <definedName name="alvtij20">#REF!</definedName>
    <definedName name="AM.01">#REF!</definedName>
    <definedName name="AM.01.P">#REF!</definedName>
    <definedName name="AM.02">#REF!</definedName>
    <definedName name="AM.02.P">#REF!</definedName>
    <definedName name="AM.03">#REF!</definedName>
    <definedName name="AM.03.P">#REF!</definedName>
    <definedName name="AM.04">#REF!</definedName>
    <definedName name="AM.04.P">#REF!</definedName>
    <definedName name="AM.05">#REF!</definedName>
    <definedName name="AM.05.P">#REF!</definedName>
    <definedName name="AM.06">#REF!</definedName>
    <definedName name="AM.06.P">#REF!</definedName>
    <definedName name="AM.07">#REF!</definedName>
    <definedName name="AM.07.P">#REF!</definedName>
    <definedName name="AM.08">#REF!</definedName>
    <definedName name="AM.08.P">#REF!</definedName>
    <definedName name="AM.35">#REF!</definedName>
    <definedName name="AM.35.p">#REF!</definedName>
    <definedName name="AM.36">#REF!</definedName>
    <definedName name="AM.36.p">#REF!</definedName>
    <definedName name="AM.37">#REF!</definedName>
    <definedName name="AM.37.P">#REF!</definedName>
    <definedName name="AM_R">#REF!</definedName>
    <definedName name="AM_S">#REF!</definedName>
    <definedName name="ancora2">#REF!</definedName>
    <definedName name="andaime">#REF!</definedName>
    <definedName name="ANDAIME.TUB">#REF!</definedName>
    <definedName name="Año_de_Ensamblaje">#REF!</definedName>
    <definedName name="Anos_do_Empréstimo">#REF!</definedName>
    <definedName name="ao">#REF!</definedName>
    <definedName name="apf1a">#REF!</definedName>
    <definedName name="apho">#REF!</definedName>
    <definedName name="APILOAMENTO">#REF!</definedName>
    <definedName name="APOLICE_SEGUROS">#REF!</definedName>
    <definedName name="app">#REF!</definedName>
    <definedName name="appdirector">#REF!</definedName>
    <definedName name="appsw">#REF!</definedName>
    <definedName name="AQBET">#REF!</definedName>
    <definedName name="AQTEMP1">#REF!</definedName>
    <definedName name="AQTEMP2">#REF!</definedName>
    <definedName name="AQUEC.CAP">#REF!</definedName>
    <definedName name="AREA">#REF!</definedName>
    <definedName name="area_base">#REF!</definedName>
    <definedName name="_xlnm.Extract">#REF!</definedName>
    <definedName name="Área_de_ia1pressão">#REF!</definedName>
    <definedName name="_xlnm.Print_Area" localSheetId="2">BDI!$A$1:$C$36</definedName>
    <definedName name="_xlnm.Print_Area" localSheetId="4">'COMPOSICOES ANALITICAS '!$A$1:$H$627</definedName>
    <definedName name="_xlnm.Print_Area" localSheetId="5">'COMPOSICOES AUXILIARES'!$A$1:$H$1900</definedName>
    <definedName name="_xlnm.Print_Area" localSheetId="0">PLANILHA!$A$1:$H$51</definedName>
    <definedName name="_xlnm.Print_Area">#REF!</definedName>
    <definedName name="Área_de_impressão1">#REF!</definedName>
    <definedName name="Área_de_impressão2">#REF!</definedName>
    <definedName name="Área_impressão">#REF!</definedName>
    <definedName name="Área_impressão_IM">#REF!</definedName>
    <definedName name="Área_impressão_IM_1">#REF!</definedName>
    <definedName name="Área_impressão_IM_10">#REF!</definedName>
    <definedName name="Área_impressão_IM_13">#REF!</definedName>
    <definedName name="Área_impressão_IM_16">#REF!</definedName>
    <definedName name="Área_impressão_IM_3">#REF!</definedName>
    <definedName name="Área_impressão_IM_5">#REF!</definedName>
    <definedName name="Área_impressão_IM_6">#REF!</definedName>
    <definedName name="Área_impressão_IM_7">#REF!</definedName>
    <definedName name="Área_impressão_IM_8">#REF!</definedName>
    <definedName name="AREIA.A.FRIO">#REF!</definedName>
    <definedName name="AREIA.A.QUENTE">#REF!</definedName>
    <definedName name="AREIA.CAMADAS">#REF!</definedName>
    <definedName name="areia.com">#REF!</definedName>
    <definedName name="AREIA.GROSSA">#REF!</definedName>
    <definedName name="AREIA.PARA.PAV">#REF!</definedName>
    <definedName name="arenoso">#REF!</definedName>
    <definedName name="arg.1.3">#REF!</definedName>
    <definedName name="arg.1.4">#REF!</definedName>
    <definedName name="argamassa">#REF!</definedName>
    <definedName name="ARMADOR">#REF!</definedName>
    <definedName name="ARMAZ">#REF!</definedName>
    <definedName name="ARMAZ_SILOTEC">#REF!</definedName>
    <definedName name="ARMAZEN_COIMEX">#REF!</definedName>
    <definedName name="ARMAZENAGEM_COIMEX">#REF!</definedName>
    <definedName name="ARMAZENAGEM_COIMÉX">#REF!</definedName>
    <definedName name="ARMAZENAGEM_TRA">#REF!</definedName>
    <definedName name="armco">#REF!</definedName>
    <definedName name="ARQ">#REF!</definedName>
    <definedName name="ARQERR">#REF!</definedName>
    <definedName name="ARQMARC">#REF!</definedName>
    <definedName name="ARQPLAN">#REF!</definedName>
    <definedName name="ARQT">#REF!</definedName>
    <definedName name="ARQTEMP">#REF!</definedName>
    <definedName name="ARQTXT">#REF!</definedName>
    <definedName name="ARREDONDAMENTO">#REF!</definedName>
    <definedName name="ARREMATES">#REF!</definedName>
    <definedName name="ARREMATES__SOLEIRAS__PEITORIS_E_CHAPIM">#REF!</definedName>
    <definedName name="ARREMATES__SOLEIRAS__PEITORIS_E_CHAPIM_10">#REF!</definedName>
    <definedName name="ARREMATES__SOLEIRAS__PEITORIS_E_CHAPIM_6">#REF!</definedName>
    <definedName name="ARREMATES__SOLEIRAS__PEITORIS_E_CHAPIM_8">#REF!</definedName>
    <definedName name="ARREMATES__SOLEIRAS__PEITORIS_E_CHAPIM_9">#REF!</definedName>
    <definedName name="ARTEMP">#REF!</definedName>
    <definedName name="asas">#REF!</definedName>
    <definedName name="ASD" localSheetId="3">{"um","dois","três","quatro","cinco","seis","sete","oito","nove","dez","onze","doze","treze","quatorze","quinze","dezesseis","dezessete","dezoito","dezenove"}</definedName>
    <definedName name="ASD">{"um","dois","três","quatro","cinco","seis","sete","oito","nove","dez","onze","doze","treze","quatorze","quinze","dezesseis","dezessete","dezoito","dezenove"}</definedName>
    <definedName name="ASDASDSA">#REF!</definedName>
    <definedName name="ASDF" localSheetId="3">{"um","mil","um milhão","um bilhão","um trilhão"}</definedName>
    <definedName name="ASDF">{"um","mil","um milhão","um bilhão","um trilhão"}</definedName>
    <definedName name="asdfghj" localSheetId="3">[0]!Plan1</definedName>
    <definedName name="asdfghj">[0]!Plan1</definedName>
    <definedName name="asfalto.juntas">#REF!</definedName>
    <definedName name="ass">#REF!</definedName>
    <definedName name="asSDas">#REF!</definedName>
    <definedName name="assfofo150">#REF!</definedName>
    <definedName name="assfofo200">#REF!</definedName>
    <definedName name="assfofo250">#REF!</definedName>
    <definedName name="assfofo300">#REF!</definedName>
    <definedName name="asspvc100">#REF!</definedName>
    <definedName name="asspvc150">#REF!</definedName>
    <definedName name="asspvc200">#REF!</definedName>
    <definedName name="asspvc250">#REF!</definedName>
    <definedName name="asspvc300">#REF!</definedName>
    <definedName name="asspvc50">#REF!</definedName>
    <definedName name="asspvc75">#REF!</definedName>
    <definedName name="asxcd">#REF!</definedName>
    <definedName name="ateman">#REF!</definedName>
    <definedName name="aterro.100">#REF!</definedName>
    <definedName name="aterro.95">#REF!</definedName>
    <definedName name="aterro.areia">#REF!</definedName>
    <definedName name="aterro.arenoso">#REF!</definedName>
    <definedName name="atual">#REF!</definedName>
    <definedName name="ATUAL_EX_WORKS">#REF!</definedName>
    <definedName name="ATUALIZA_DESPORIGEM">#REF!</definedName>
    <definedName name="AUDITORIO">#REF!</definedName>
    <definedName name="AUTOEVENTO" hidden="1">#REF!</definedName>
    <definedName name="aux">#REF!</definedName>
    <definedName name="auxiliar">#REF!</definedName>
    <definedName name="Awg_16_Prom">#REF!</definedName>
    <definedName name="Awg_18_prom">#REF!</definedName>
    <definedName name="azu">#REF!</definedName>
    <definedName name="B">#REF!</definedName>
    <definedName name="B.I.30.90.IMP">#REF!</definedName>
    <definedName name="B.I.30.90.P">#REF!</definedName>
    <definedName name="B.I.40.126.IMP">#REF!</definedName>
    <definedName name="B.I.40.126.P">#REF!</definedName>
    <definedName name="ba">#REF!</definedName>
    <definedName name="babasteciimento">#REF!</definedName>
    <definedName name="baed">#REF!</definedName>
    <definedName name="baep">#REF!</definedName>
    <definedName name="Bairro.da.Obra">#REF!</definedName>
    <definedName name="balão1">"AutoForma 17"</definedName>
    <definedName name="BALIZADOR">#REF!</definedName>
    <definedName name="banco">#REF!</definedName>
    <definedName name="Banco_dados_IM">#REF!</definedName>
    <definedName name="_xlnm.Database">#REF!</definedName>
    <definedName name="BANCO1">#REF!</definedName>
    <definedName name="BANCO2">#REF!</definedName>
    <definedName name="BANCO3">#REF!</definedName>
    <definedName name="BANCO4">#REF!</definedName>
    <definedName name="Bandejas_FTA">#REF!</definedName>
    <definedName name="BarasWM">#REF!</definedName>
    <definedName name="BARROTE.ANG">#REF!</definedName>
    <definedName name="BARROTE.MASS">#REF!</definedName>
    <definedName name="Basa">#REF!</definedName>
    <definedName name="basc.tm.100">#REF!</definedName>
    <definedName name="basc.tm.2">#REF!</definedName>
    <definedName name="basc.tm.20">#REF!</definedName>
    <definedName name="basc.tm.40">#REF!</definedName>
    <definedName name="basc.tm.5">#REF!</definedName>
    <definedName name="BASE">#REF!</definedName>
    <definedName name="BASE.BRITA.BUEIRO">#REF!</definedName>
    <definedName name="BASE.BRITA.G">#REF!</definedName>
    <definedName name="base.escória">#REF!</definedName>
    <definedName name="BASE.MIST.SOLOS">#REF!</definedName>
    <definedName name="base.solo">#REF!</definedName>
    <definedName name="BASE.SOLO.BRITA">#REF!</definedName>
    <definedName name="BASE_GERAL_DB">#REF!</definedName>
    <definedName name="base1">#REF!</definedName>
    <definedName name="base2">#REF!</definedName>
    <definedName name="base3">#REF!</definedName>
    <definedName name="BasiBP">#REF!</definedName>
    <definedName name="Basic_BusBar">#REF!</definedName>
    <definedName name="BasiSBP">#REF!</definedName>
    <definedName name="BATE.ESTACA.IMP">#REF!</definedName>
    <definedName name="BATE.ESTACA.P">#REF!</definedName>
    <definedName name="BBB">#REF!</definedName>
    <definedName name="bbbb">#REF!</definedName>
    <definedName name="bbg">#REF!</definedName>
    <definedName name="BBU">#REF!</definedName>
    <definedName name="bcc.2x1.5">#REF!</definedName>
    <definedName name="bcc.2x2">#REF!</definedName>
    <definedName name="bcc.3x1.5">#REF!</definedName>
    <definedName name="bcc.3x2">#REF!</definedName>
    <definedName name="BD">#REF!</definedName>
    <definedName name="bdi">#REF!</definedName>
    <definedName name="BDI.EQP">#REF!</definedName>
    <definedName name="BDI.Opcao" hidden="1">#REF!</definedName>
    <definedName name="BDI.SER">#REF!</definedName>
    <definedName name="BDI.TipoObra" hidden="1">#REF!</definedName>
    <definedName name="BDI_CD_MATBETUM">#REF!</definedName>
    <definedName name="BDI_GERAL">#REF!</definedName>
    <definedName name="BDI_LIC">#REF!</definedName>
    <definedName name="BDIc">#REF!</definedName>
    <definedName name="BDIf">#REF!</definedName>
    <definedName name="bebqt">#REF!</definedName>
    <definedName name="BETONEIRA.IMP">#REF!</definedName>
    <definedName name="BETONEIRA.P">#REF!</definedName>
    <definedName name="Betune">#REF!</definedName>
    <definedName name="bhgtyr">#REF!</definedName>
    <definedName name="BIDIM">#REF!</definedName>
    <definedName name="bitmin">#REF!</definedName>
    <definedName name="bl">#REF!</definedName>
    <definedName name="BLO">#REF!</definedName>
    <definedName name="bloco">#REF!</definedName>
    <definedName name="BLOCO.6FUROS">#REF!</definedName>
    <definedName name="BLOCO_B">#REF!</definedName>
    <definedName name="BLOCO_BB">#REF!</definedName>
    <definedName name="BLOCO_BBB">#REF!</definedName>
    <definedName name="BLOCO_BEEP">#N/A</definedName>
    <definedName name="BLOCO_C">#REF!</definedName>
    <definedName name="BLOCO_CC">#REF!</definedName>
    <definedName name="BLOCO_CCC">#REF!</definedName>
    <definedName name="BLOCO_CCCC">#REF!</definedName>
    <definedName name="BLOCO_IMPRESSAO">#N/A</definedName>
    <definedName name="BLOCO_SI">#N/A</definedName>
    <definedName name="BLOCOAA">#REF!</definedName>
    <definedName name="BM.AFAcumulado" hidden="1">#REF!</definedName>
    <definedName name="BM.AFAnterior" hidden="1">#REF!</definedName>
    <definedName name="BM.MaxMed" localSheetId="3" hidden="1">IF('ENCARGOS SOCIAIS '!RegimeExecucao="Global",1,#REF!)</definedName>
    <definedName name="BM.MaxMed" hidden="1">IF(RegimeExecucao="Global",1,#REF!)</definedName>
    <definedName name="BM.MEDAcumulado" localSheetId="3" hidden="1">IF(COUNTIF(#REF!,BM.medicao)&gt;0,SUM(OFFSET(#REF!,0,0,1,MATCH(BM.medicao,#REF!,0))),0)</definedName>
    <definedName name="BM.MEDAcumulado" hidden="1">IF(COUNTIF(#REF!,BM.medicao)&gt;0,SUM(OFFSET(#REF!,0,0,1,MATCH(BM.medicao,#REF!,0))),0)</definedName>
    <definedName name="BM.MEDAnterior" localSheetId="3" hidden="1">IF(COUNTIF(#REF!,BM.medicao-1)&gt;0,SUM(OFFSET(#REF!,0,0,1,MATCH(BM.medicao-1,#REF!,0))),0)</definedName>
    <definedName name="BM.MEDAnterior" hidden="1">IF(COUNTIF(#REF!,BM.medicao-1)&gt;0,SUM(OFFSET(#REF!,0,0,1,MATCH(BM.medicao-1,#REF!,0))),0)</definedName>
    <definedName name="BM.medicao" hidden="1">OFFSET(#REF!,1,0)</definedName>
    <definedName name="BM.MinMed" localSheetId="3" hidden="1">IF('ENCARGOS SOCIAIS '!RegimeExecucao="Global",-1,-#REF!)</definedName>
    <definedName name="BM.MinMed" hidden="1">IF(RegimeExecucao="Global",-1,-#REF!)</definedName>
    <definedName name="bnhgjui">#REF!</definedName>
    <definedName name="bnhjmki">#REF!</definedName>
    <definedName name="bnvghu">#REF!</definedName>
    <definedName name="boca.bueiro.100">#REF!</definedName>
    <definedName name="boca.bueiro.40">#REF!</definedName>
    <definedName name="boca.bueiro.60">#REF!</definedName>
    <definedName name="boca.bueiro.80">#REF!</definedName>
    <definedName name="BOM">#REF!</definedName>
    <definedName name="bombdescarga">#REF!</definedName>
    <definedName name="Bor_FsNeon?">#REF!</definedName>
    <definedName name="Borna_Fs_120">#REF!</definedName>
    <definedName name="Borna_FsLed24?">#REF!</definedName>
    <definedName name="Bornas?">#REF!</definedName>
    <definedName name="Bornas_por_riel">#REF!</definedName>
    <definedName name="bottom">#REF!</definedName>
    <definedName name="BP19APM">#REF!</definedName>
    <definedName name="BP19basi">#REF!</definedName>
    <definedName name="bpf">#REF!</definedName>
    <definedName name="BRITA.0">#REF!</definedName>
    <definedName name="BRITA.1">#REF!</definedName>
    <definedName name="BRITA.2">#REF!</definedName>
    <definedName name="BRITA.3">#REF!</definedName>
    <definedName name="brita.camada">#REF!</definedName>
    <definedName name="brita.com">#REF!</definedName>
    <definedName name="BRITA.CORRIDA">#REF!</definedName>
    <definedName name="BROCA.12">#REF!</definedName>
    <definedName name="Bs_US">#REF!</definedName>
    <definedName name="bst.80.boca">#REF!</definedName>
    <definedName name="bst.80.corpo">#REF!</definedName>
    <definedName name="BuiltIn_AutoFilter___7">#REF!</definedName>
    <definedName name="BuiltIn_AutoFilter___7_1">#REF!</definedName>
    <definedName name="BuiltIn_AutoFilter___7_10">#REF!</definedName>
    <definedName name="BuiltIn_AutoFilter___7_11">#REF!</definedName>
    <definedName name="BuiltIn_AutoFilter___7_12">#REF!</definedName>
    <definedName name="BuiltIn_AutoFilter___7_2">#REF!</definedName>
    <definedName name="BuiltIn_AutoFilter___7_3">#REF!</definedName>
    <definedName name="BuiltIn_AutoFilter___7_4">#REF!</definedName>
    <definedName name="BuiltIn_AutoFilter___7_5">#REF!</definedName>
    <definedName name="BuiltIn_AutoFilter___7_6">#REF!</definedName>
    <definedName name="BuiltIn_AutoFilter___7_7">#REF!</definedName>
    <definedName name="BuiltIn_AutoFilter___7_8">#REF!</definedName>
    <definedName name="BuiltIn_AutoFilter___7_9">#REF!</definedName>
    <definedName name="BuiltIn_AutoFilter___8">#REF!</definedName>
    <definedName name="BuiltIn_AutoFilter___8_1">#REF!</definedName>
    <definedName name="BuiltIn_AutoFilter___8_10">#REF!</definedName>
    <definedName name="BuiltIn_AutoFilter___8_11">#REF!</definedName>
    <definedName name="BuiltIn_AutoFilter___8_12">#REF!</definedName>
    <definedName name="BuiltIn_AutoFilter___8_13">#REF!</definedName>
    <definedName name="BuiltIn_AutoFilter___8_14">#REF!</definedName>
    <definedName name="BuiltIn_AutoFilter___8_15">#REF!</definedName>
    <definedName name="BuiltIn_AutoFilter___8_16">#REF!</definedName>
    <definedName name="BuiltIn_AutoFilter___8_17">#REF!</definedName>
    <definedName name="BuiltIn_AutoFilter___8_18">#REF!</definedName>
    <definedName name="BuiltIn_AutoFilter___8_19">#REF!</definedName>
    <definedName name="BuiltIn_AutoFilter___8_2">#REF!</definedName>
    <definedName name="BuiltIn_AutoFilter___8_20">#REF!</definedName>
    <definedName name="BuiltIn_AutoFilter___8_21">#REF!</definedName>
    <definedName name="BuiltIn_AutoFilter___8_22">#REF!</definedName>
    <definedName name="BuiltIn_AutoFilter___8_23">#REF!</definedName>
    <definedName name="BuiltIn_AutoFilter___8_24">#REF!</definedName>
    <definedName name="BuiltIn_AutoFilter___8_25">#REF!</definedName>
    <definedName name="BuiltIn_AutoFilter___8_26">#REF!</definedName>
    <definedName name="BuiltIn_AutoFilter___8_27">#REF!</definedName>
    <definedName name="BuiltIn_AutoFilter___8_28">#REF!</definedName>
    <definedName name="BuiltIn_AutoFilter___8_29">#REF!</definedName>
    <definedName name="BuiltIn_AutoFilter___8_3">#REF!</definedName>
    <definedName name="BuiltIn_AutoFilter___8_30">#REF!</definedName>
    <definedName name="BuiltIn_AutoFilter___8_31">#REF!</definedName>
    <definedName name="BuiltIn_AutoFilter___8_32">#REF!</definedName>
    <definedName name="BuiltIn_AutoFilter___8_4">#REF!</definedName>
    <definedName name="BuiltIn_AutoFilter___8_5">#REF!</definedName>
    <definedName name="BuiltIn_AutoFilter___8_6">#REF!</definedName>
    <definedName name="BuiltIn_AutoFilter___8_7">#REF!</definedName>
    <definedName name="BuiltIn_AutoFilter___8_8">#REF!</definedName>
    <definedName name="BuiltIn_AutoFilter___8_9">#REF!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">#REF!</definedName>
    <definedName name="BuiltIn_Print_Area___0___0___0___0___0">#REF!</definedName>
    <definedName name="BuiltIn_Print_Area___0___0___0___0___0___0">#REF!</definedName>
    <definedName name="BuiltIn_Print_Area___0___0___0___0___0___0___0">#REF!</definedName>
    <definedName name="BuiltIn_Print_Area___0___0___0___0___0___0___0___0___0">#REF!</definedName>
    <definedName name="BuiltIn_Print_Area___0___0___10">#REF!</definedName>
    <definedName name="BuiltIn_Print_Area___0___0_1">#REF!</definedName>
    <definedName name="BuiltIn_Print_Area___0___0_11">#REF!</definedName>
    <definedName name="BuiltIn_Print_Area___0___0_2">#REF!</definedName>
    <definedName name="BuiltIn_Print_Area___0___0_3">#REF!</definedName>
    <definedName name="BuiltIn_Print_Area___0___1">#REF!</definedName>
    <definedName name="BuiltIn_Print_Area___0___1___0">#REF!</definedName>
    <definedName name="BuiltIn_Print_Area___0___1___0___0">#REF!</definedName>
    <definedName name="BuiltIn_Print_Area___0___1___0___0___0">#REF!</definedName>
    <definedName name="BuiltIn_Print_Area___0___1___0___0___0___0">#REF!</definedName>
    <definedName name="BuiltIn_Print_Area___0___1___0___0___0___0___0">#REF!</definedName>
    <definedName name="BuiltIn_Print_Area___0___1___0___0___0___0___0___0">#REF!</definedName>
    <definedName name="BuiltIn_Print_Area___0___1___0___0___0___0___0___0___0">#REF!</definedName>
    <definedName name="BuiltIn_Print_Area___0___1___0___0___0___0___0___0___0___0">#REF!</definedName>
    <definedName name="BuiltIn_Print_Area___0___1___0___0___0___0___0___0___0___0_1">#REF!</definedName>
    <definedName name="BuiltIn_Print_Area___0___1___0___0___0___0___0___0___0___0_1_1">#REF!</definedName>
    <definedName name="BuiltIn_Print_Area___0___1___0___0___0___0___0___0___0_1">#REF!</definedName>
    <definedName name="BuiltIn_Print_Area___0___1___0___0___0___0___0___0___0_1_1">#REF!</definedName>
    <definedName name="BuiltIn_Print_Area___0___1___0___0___0___0___0___0_1">#REF!</definedName>
    <definedName name="BuiltIn_Print_Area___0___1___0___0___0___0___0___0_1_1">#REF!</definedName>
    <definedName name="BuiltIn_Print_Area___0___1___0___0___0___0___0_1">#REF!</definedName>
    <definedName name="BuiltIn_Print_Area___0___1___0___0___0___0___0_1_1">#REF!</definedName>
    <definedName name="BuiltIn_Print_Area___0___1___0___0___0___0_1">#REF!</definedName>
    <definedName name="BuiltIn_Print_Area___0___1___0___0___0___0_1_1">#REF!</definedName>
    <definedName name="BuiltIn_Print_Area___0___1___0___0___0_1">#REF!</definedName>
    <definedName name="BuiltIn_Print_Area___0___1___0___0___0_1_1">#REF!</definedName>
    <definedName name="BuiltIn_Print_Area___0___1___0___0_1">#REF!</definedName>
    <definedName name="BuiltIn_Print_Area___0___1___0___0_1_1">#REF!</definedName>
    <definedName name="BuiltIn_Print_Area___0___1___0_1">#REF!</definedName>
    <definedName name="BuiltIn_Print_Area___0___1___0_1_1">#REF!</definedName>
    <definedName name="BuiltIn_Print_Area___0___1_1">#REF!</definedName>
    <definedName name="BuiltIn_Print_Area___0___1_1_1">#REF!</definedName>
    <definedName name="BuiltIn_Print_Area___0___16">#REF!</definedName>
    <definedName name="BuiltIn_Print_Area___0___16___0">#REF!</definedName>
    <definedName name="BuiltIn_Print_Area___0___16___0___0">#REF!</definedName>
    <definedName name="BuiltIn_Print_Area___0___16___0___0___0">#REF!</definedName>
    <definedName name="BuiltIn_Print_Area___0___16___0___0___0___0">#REF!</definedName>
    <definedName name="BuiltIn_Print_Area___0___16___0___0___0___0___0">#REF!</definedName>
    <definedName name="BuiltIn_Print_Area___0___16___0___0___0___0___0___0">#REF!</definedName>
    <definedName name="BuiltIn_Print_Area___0___16___0___0___0___0___0___0___0">#REF!</definedName>
    <definedName name="BuiltIn_Print_Area___0___4">#REF!</definedName>
    <definedName name="BuiltIn_Print_Area___0___5">#REF!</definedName>
    <definedName name="BuiltIn_Print_Area___0___5___0">#REF!</definedName>
    <definedName name="BuiltIn_Print_Area___0___5_1">#REF!</definedName>
    <definedName name="BuiltIn_Print_Area___0___5_11">#REF!</definedName>
    <definedName name="BuiltIn_Print_Area___0___5_2">#REF!</definedName>
    <definedName name="BuiltIn_Print_Area___0___5_3">#REF!</definedName>
    <definedName name="BuiltIn_Print_Area___0___6">#REF!</definedName>
    <definedName name="BuiltIn_Print_Area___0___6___0">#REF!</definedName>
    <definedName name="BuiltIn_Print_Area___0___6_1">#REF!</definedName>
    <definedName name="BuiltIn_Print_Area___0___6_11">#REF!</definedName>
    <definedName name="BuiltIn_Print_Area___0___6_2">#REF!</definedName>
    <definedName name="BuiltIn_Print_Area___0___6_3">#REF!</definedName>
    <definedName name="BuiltIn_Print_Area___0___7">#REF!</definedName>
    <definedName name="BuiltIn_Print_Area___0___7___0">#REF!</definedName>
    <definedName name="BuiltIn_Print_Area___0___7_1">#REF!</definedName>
    <definedName name="BuiltIn_Print_Area___0___7_11">#REF!</definedName>
    <definedName name="BuiltIn_Print_Area___0___7_2">#REF!</definedName>
    <definedName name="BuiltIn_Print_Area___0___7_3">#REF!</definedName>
    <definedName name="BuiltIn_Print_Area___0___8">#REF!</definedName>
    <definedName name="BuiltIn_Print_Area___0___8_1">#REF!</definedName>
    <definedName name="BuiltIn_Print_Area___0___8_11">#REF!</definedName>
    <definedName name="BuiltIn_Print_Area___0___8_2">#REF!</definedName>
    <definedName name="BuiltIn_Print_Area___0___8_3">#REF!</definedName>
    <definedName name="BuiltIn_Print_Area___0_1">#REF!</definedName>
    <definedName name="BuiltIn_Print_Area___0_1_1">#REF!</definedName>
    <definedName name="BuiltIn_Print_Area___0_11">#REF!</definedName>
    <definedName name="BuiltIn_Print_Area___0_2">#REF!</definedName>
    <definedName name="BuiltIn_Print_Area___0_3">#REF!</definedName>
    <definedName name="BuiltIn_Print_Area_1">#REF!</definedName>
    <definedName name="BuiltIn_Print_Area_1_1">#REF!</definedName>
    <definedName name="BuiltIn_Print_Titles">NA()</definedName>
    <definedName name="BuiltIn_Print_Titles___0">#N/A</definedName>
    <definedName name="BuiltIn_Print_Titles___0___0">#REF!</definedName>
    <definedName name="BuiltIn_Print_Titles___0___0___0">#REF!</definedName>
    <definedName name="BuiltIn_Print_Titles___0___0___0___0">#REF!</definedName>
    <definedName name="BuiltIn_Print_Titles___0___0___0___0___0">#REF!</definedName>
    <definedName name="BuiltIn_Print_Titles___0___0___0___0___0___0">#REF!</definedName>
    <definedName name="BuiltIn_Print_Titles___0___0___0___0___0___0___0">#REF!</definedName>
    <definedName name="BuiltIn_Print_Titles___0___0___0___0___0___0___0___0___0">#REF!</definedName>
    <definedName name="BuiltIn_Print_Titles___0___0___10">#REF!</definedName>
    <definedName name="BuiltIn_Print_Titles___0___0_1">#REF!</definedName>
    <definedName name="BuiltIn_Print_Titles___0___0_11">#REF!</definedName>
    <definedName name="BuiltIn_Print_Titles___0___0_2">#REF!</definedName>
    <definedName name="BuiltIn_Print_Titles___0___0_3">#REF!</definedName>
    <definedName name="BuiltIn_Print_Titles___0___1">#REF!</definedName>
    <definedName name="BuiltIn_Print_Titles___0___16">#REF!</definedName>
    <definedName name="BuiltIn_Print_Titles___0___16___0">#REF!</definedName>
    <definedName name="BuiltIn_Print_Titles___0___16___0___0">#REF!</definedName>
    <definedName name="BuiltIn_Print_Titles___0___16___0___0___0">#REF!</definedName>
    <definedName name="BuiltIn_Print_Titles___0___16___0___0___0___0">#REF!</definedName>
    <definedName name="BuiltIn_Print_Titles___0___16___0___0___0___0___0">#REF!</definedName>
    <definedName name="BuiltIn_Print_Titles___0___5">#REF!</definedName>
    <definedName name="BuiltIn_Print_Titles___0___5_1">#REF!</definedName>
    <definedName name="BuiltIn_Print_Titles___0___5_11">#REF!</definedName>
    <definedName name="BuiltIn_Print_Titles___0___5_2">#REF!</definedName>
    <definedName name="BuiltIn_Print_Titles___0___5_3">#REF!</definedName>
    <definedName name="BuiltIn_Print_Titles___0___6">#REF!</definedName>
    <definedName name="BuiltIn_Print_Titles___0___6_1">#REF!</definedName>
    <definedName name="BuiltIn_Print_Titles___0___6_11">#REF!</definedName>
    <definedName name="BuiltIn_Print_Titles___0___6_2">#REF!</definedName>
    <definedName name="BuiltIn_Print_Titles___0___6_3">#REF!</definedName>
    <definedName name="BuiltIn_Print_Titles___0___7">#REF!</definedName>
    <definedName name="BuiltIn_Print_Titles___0___7_1">#REF!</definedName>
    <definedName name="BuiltIn_Print_Titles___0___7_11">#REF!</definedName>
    <definedName name="BuiltIn_Print_Titles___0___7_2">#REF!</definedName>
    <definedName name="BuiltIn_Print_Titles___0___7_3">#REF!</definedName>
    <definedName name="BuiltIn_Print_Titles___0___8">#REF!</definedName>
    <definedName name="BuiltIn_Print_Titles___0___8_1">#REF!</definedName>
    <definedName name="BuiltIn_Print_Titles___0___8_11">#REF!</definedName>
    <definedName name="BuiltIn_Print_Titles___0___8_2">#REF!</definedName>
    <definedName name="BuiltIn_Print_Titles___0___8_3">#REF!</definedName>
    <definedName name="BuiltIn_Print_Titles___0_1">#REF!</definedName>
    <definedName name="BuiltIn_Print_Titles___0_1_1">#REF!</definedName>
    <definedName name="BuiltIn_Print_Titles___0_11">#REF!</definedName>
    <definedName name="BuiltIn_Print_Titles___0_2">#REF!</definedName>
    <definedName name="BuiltIn_Print_Titles___0_3">#REF!</definedName>
    <definedName name="BuiltIn_Print_Titles___4___4">#REF!</definedName>
    <definedName name="BuiltIn_Print_Titles___5___5">#REF!</definedName>
    <definedName name="BuiltIn_Print_Titles___5___5___0">#REF!</definedName>
    <definedName name="BuiltIn_Print_Titles___5___5_1">#REF!</definedName>
    <definedName name="BuiltIn_Print_Titles___5___5_11">#REF!</definedName>
    <definedName name="BuiltIn_Print_Titles___5___5_2">#REF!</definedName>
    <definedName name="BuiltIn_Print_Titles___5___5_3">#REF!</definedName>
    <definedName name="BuiltIn_Print_Titles___6___6">#REF!</definedName>
    <definedName name="BuiltIn_Print_Titles___6___6___0">#REF!</definedName>
    <definedName name="BuiltIn_Print_Titles___6___6_1">#REF!</definedName>
    <definedName name="BuiltIn_Print_Titles___6___6_11">#REF!</definedName>
    <definedName name="BuiltIn_Print_Titles___6___6_2">#REF!</definedName>
    <definedName name="BuiltIn_Print_Titles___6___6_3">#REF!</definedName>
    <definedName name="BuiltIn_Print_Titles___7___7">#REF!</definedName>
    <definedName name="BuiltIn_Print_Titles_1">#REF!</definedName>
    <definedName name="BuiltIn_Print_Titles_1_1">#REF!</definedName>
    <definedName name="bvfrdt">#REF!</definedName>
    <definedName name="c.10.A">#REF!</definedName>
    <definedName name="c.15">#REF!</definedName>
    <definedName name="c.15.A">#REF!</definedName>
    <definedName name="c.18">#REF!</definedName>
    <definedName name="c.20">#REF!</definedName>
    <definedName name="c.25.A">#REF!</definedName>
    <definedName name="c.4.1">#REF!</definedName>
    <definedName name="c.4.4">#REF!</definedName>
    <definedName name="c.4.7">#REF!</definedName>
    <definedName name="c.4.8">#REF!</definedName>
    <definedName name="c.9">#REF!</definedName>
    <definedName name="C.ATERRO">#REF!</definedName>
    <definedName name="C.BRITAGEM.AZTECAIII.IMP">#REF!</definedName>
    <definedName name="C.BRITAGEM.AZTECAIII.P">#REF!</definedName>
    <definedName name="C.BRITAGEM.FAÇO.IMP">#REF!</definedName>
    <definedName name="C.BRITAGEM.FAÇO.P">#REF!</definedName>
    <definedName name="C.I.F.">#REF!</definedName>
    <definedName name="C.I.F._REAL">#REF!</definedName>
    <definedName name="C.I.F._USD">#REF!</definedName>
    <definedName name="C.PNEU.104HP.IMP">#REF!</definedName>
    <definedName name="C.PNEU.104HP.P">#REF!</definedName>
    <definedName name="C.TOTAL">#REF!</definedName>
    <definedName name="C_Build_B">#REF!</definedName>
    <definedName name="C_COPIAS">#REF!</definedName>
    <definedName name="C_ING">#REF!</definedName>
    <definedName name="C_SUP.ens">#REF!</definedName>
    <definedName name="C_TEC">#REF!</definedName>
    <definedName name="C_TEC.sen">#REF!</definedName>
    <definedName name="C_TEC_Jun_Amos">#REF!</definedName>
    <definedName name="C_TEC_Jun_Hwll">#REF!</definedName>
    <definedName name="CA.18.A">#REF!</definedName>
    <definedName name="CA.22.A">#REF!</definedName>
    <definedName name="ca.25.a">#REF!</definedName>
    <definedName name="ca.50">#REF!</definedName>
    <definedName name="ca.50.a">#REF!</definedName>
    <definedName name="ca.50A">#REF!</definedName>
    <definedName name="CA.60">#REF!</definedName>
    <definedName name="ca.60.A">#REF!</definedName>
    <definedName name="Cable_3x14">#REF!</definedName>
    <definedName name="Cable_ELCO_CPC">#REF!</definedName>
    <definedName name="Cable_TC">#REF!</definedName>
    <definedName name="Cable16">#REF!</definedName>
    <definedName name="Cable18">#REF!</definedName>
    <definedName name="Cables_FTA">#REF!</definedName>
    <definedName name="CabMDF">#REF!</definedName>
    <definedName name="caçamba.10km">#REF!</definedName>
    <definedName name="caçamba.15km">#REF!</definedName>
    <definedName name="caçamba.20km">#REF!</definedName>
    <definedName name="cad">#REF!</definedName>
    <definedName name="caddyna">#REF!</definedName>
    <definedName name="CAIXA.Modo" hidden="1">#REF!</definedName>
    <definedName name="CAL">#REF!</definedName>
    <definedName name="calçada">#REF!</definedName>
    <definedName name="CALCETEIRO">#REF!</definedName>
    <definedName name="calcsp">#REF!</definedName>
    <definedName name="CÁLCULO.NúmeroDeEventos" localSheetId="3" hidden="1">IF([0]!AUTOEVENTO&lt;&gt;"manual",MAX(#REF!),MAX(OFFSET(#REF!,1,0)))</definedName>
    <definedName name="CÁLCULO.NúmeroDeEventos" hidden="1">IF([0]!AUTOEVENTO&lt;&gt;"manual",MAX(#REF!),MAX(OFFSET(#REF!,1,0)))</definedName>
    <definedName name="CÁLCULO.NúmeroDeFrentes" hidden="1">COLUMN(#REF!)-COLUMN(#REF!)</definedName>
    <definedName name="CÁLCULO.TotalAdmLocal" localSheetId="3" hidden="1">IF([0]!AUTOEVENTO="manual",SUMIF(#REF!,1,#REF!),0)</definedName>
    <definedName name="CÁLCULO.TotalAdmLocal" hidden="1">IF([0]!AUTOEVENTO="manual",SUMIF(#REF!,1,#REF!),0)</definedName>
    <definedName name="CAMBIO">#REF!</definedName>
    <definedName name="CAMBIO_FOB">#REF!</definedName>
    <definedName name="cambota">#REF!</definedName>
    <definedName name="CAMINHÃO.BASC.7T.IMP">#REF!</definedName>
    <definedName name="CAMINHÃO.BASC.7T.P">#REF!</definedName>
    <definedName name="CAMINHÃO.LAMA.IMP">#REF!</definedName>
    <definedName name="CAMINHÃO.LAMA.P">#REF!</definedName>
    <definedName name="CAMP">#REF!</definedName>
    <definedName name="Campo_Contr?">#REF!</definedName>
    <definedName name="Canteirosc">#REF!</definedName>
    <definedName name="CAP">#REF!</definedName>
    <definedName name="CAP_RIO">#REF!</definedName>
    <definedName name="cap50.70">#REF!</definedName>
    <definedName name="Capa" localSheetId="3" hidden="1">{#N/A,#N/A,FALSE,"ET-CAPA";#N/A,#N/A,FALSE,"ET-PAG1";#N/A,#N/A,FALSE,"ET-PAG2";#N/A,#N/A,FALSE,"ET-PAG3";#N/A,#N/A,FALSE,"ET-PAG4";#N/A,#N/A,FALSE,"ET-PAG5"}</definedName>
    <definedName name="Capa" hidden="1">{#N/A,#N/A,FALSE,"ET-CAPA";#N/A,#N/A,FALSE,"ET-PAG1";#N/A,#N/A,FALSE,"ET-PAG2";#N/A,#N/A,FALSE,"ET-PAG3";#N/A,#N/A,FALSE,"ET-PAG4";#N/A,#N/A,FALSE,"ET-PAG5"}</definedName>
    <definedName name="CAPA.SELANTE">#REF!</definedName>
    <definedName name="CAPA1">#REF!</definedName>
    <definedName name="capa2" localSheetId="3" hidden="1">{#N/A,#N/A,FALSE,"ET-CAPA";#N/A,#N/A,FALSE,"ET-PAG1";#N/A,#N/A,FALSE,"ET-PAG2";#N/A,#N/A,FALSE,"ET-PAG3";#N/A,#N/A,FALSE,"ET-PAG4";#N/A,#N/A,FALSE,"ET-PAG5"}</definedName>
    <definedName name="capa2" hidden="1">{#N/A,#N/A,FALSE,"ET-CAPA";#N/A,#N/A,FALSE,"ET-PAG1";#N/A,#N/A,FALSE,"ET-PAG2";#N/A,#N/A,FALSE,"ET-PAG3";#N/A,#N/A,FALSE,"ET-PAG4";#N/A,#N/A,FALSE,"ET-PAG5"}</definedName>
    <definedName name="CAPA3">#REF!</definedName>
    <definedName name="CAPA4">#REF!</definedName>
    <definedName name="CAPATAZIAS">#REF!</definedName>
    <definedName name="CAPATAZIAS_PORTO">#REF!</definedName>
    <definedName name="CAPATAZIAS_RIO">#REF!</definedName>
    <definedName name="CAR">#REF!</definedName>
    <definedName name="car.tra.1a.3000a5000.c">#REF!</definedName>
    <definedName name="CARGA.1CAT">#REF!</definedName>
    <definedName name="CARGA.2CAT">#REF!</definedName>
    <definedName name="CARGA.2CAT.EXP">#REF!</definedName>
    <definedName name="CARGA.3CAT">#REF!</definedName>
    <definedName name="CARGA.AREIA">#REF!</definedName>
    <definedName name="Carimbo">#REF!</definedName>
    <definedName name="CARPINTEIRO.OAE">#REF!</definedName>
    <definedName name="CARROC.TM.100">#REF!</definedName>
    <definedName name="CARROC.TM.2">#REF!</definedName>
    <definedName name="CARROC.TM.20">#REF!</definedName>
    <definedName name="CARROC.TM.40">#REF!</definedName>
    <definedName name="CARROC.TM.5">#REF!</definedName>
    <definedName name="carroceria.imp">#REF!</definedName>
    <definedName name="carroceria.p">#REF!</definedName>
    <definedName name="Carros">#REF!</definedName>
    <definedName name="Carros1">#REF!</definedName>
    <definedName name="carsol">#REF!</definedName>
    <definedName name="cas">#REF!</definedName>
    <definedName name="CASHIN">#REF!</definedName>
    <definedName name="CASHOUT">#REF!</definedName>
    <definedName name="CAT.930.IMP">#REF!</definedName>
    <definedName name="CAT.930.P">#REF!</definedName>
    <definedName name="CAT.966.IMP">#REF!</definedName>
    <definedName name="CAT.966.P">#REF!</definedName>
    <definedName name="categori45">#REF!</definedName>
    <definedName name="CATEGORIA1">#REF!</definedName>
    <definedName name="CATEGORIA10">#REF!</definedName>
    <definedName name="CATEGORIA11">#REF!</definedName>
    <definedName name="CATEGORIA12">#REF!</definedName>
    <definedName name="CATEGORIA13">#REF!</definedName>
    <definedName name="CATEGORIA14">#REF!</definedName>
    <definedName name="CATEGORIA15">#REF!</definedName>
    <definedName name="CATEGORIA16">#REF!</definedName>
    <definedName name="CATEGORIA17">#REF!</definedName>
    <definedName name="CATEGORIA18">#REF!</definedName>
    <definedName name="CATEGORIA19">#REF!</definedName>
    <definedName name="CATEGORIA2">#REF!</definedName>
    <definedName name="CATEGORIA20">#REF!</definedName>
    <definedName name="CATEGORIA21">#REF!</definedName>
    <definedName name="CATEGORIA22">#REF!</definedName>
    <definedName name="CATEGORIA3">#REF!</definedName>
    <definedName name="CATEGORIA4">#REF!</definedName>
    <definedName name="CATEGORIA5">#REF!</definedName>
    <definedName name="CATEGORIA6">#REF!</definedName>
    <definedName name="CATEGORIA7">#REF!</definedName>
    <definedName name="CATEGORIA8">#REF!</definedName>
    <definedName name="CATEGORIA9">#REF!</definedName>
    <definedName name="CAVA.FUND.1CAT">#REF!</definedName>
    <definedName name="CAVA.FUND.2CAT">#REF!</definedName>
    <definedName name="CAVA.FUND.2CAT.EXP">#REF!</definedName>
    <definedName name="CAVA.FUND.3CAT">#REF!</definedName>
    <definedName name="CAVA.FUND.LAMA">#REF!</definedName>
    <definedName name="CAVOQUEIRO">#REF!</definedName>
    <definedName name="CBUQ">#REF!</definedName>
    <definedName name="cbuq.capa">#REF!</definedName>
    <definedName name="cbuq2">#REF!</definedName>
    <definedName name="CC">#REF!</definedName>
    <definedName name="çç">#REF!</definedName>
    <definedName name="CCM">#REF!</definedName>
    <definedName name="ccoverage">#REF!</definedName>
    <definedName name="ccrm">#REF!</definedName>
    <definedName name="CD">#REF!</definedName>
    <definedName name="cdfg">#REF!</definedName>
    <definedName name="cdfvgtr">#REF!</definedName>
    <definedName name="cdi">#REF!</definedName>
    <definedName name="cdoc3advval">#REF!</definedName>
    <definedName name="cdoc3baseval">#REF!</definedName>
    <definedName name="cdoc3list">#REF!</definedName>
    <definedName name="cdoc3stdval">#REF!</definedName>
    <definedName name="cdvthd">#REF!</definedName>
    <definedName name="cerca.concreto">#REF!</definedName>
    <definedName name="cerca.madeira">#REF!</definedName>
    <definedName name="cernot">#REF!</definedName>
    <definedName name="CestaExcel">#REF!</definedName>
    <definedName name="cfs">#REF!</definedName>
    <definedName name="cgusval">#REF!</definedName>
    <definedName name="Ch_IO">#REF!</definedName>
    <definedName name="Ch_IO_AMC">#REF!</definedName>
    <definedName name="CH_IO_CPC">#REF!</definedName>
    <definedName name="Ch_IO_LM">#REF!</definedName>
    <definedName name="Ch_Pr">#REF!</definedName>
    <definedName name="Ch_Proc_CPC">#REF!</definedName>
    <definedName name="Ch_Proc_LM">#REF!</definedName>
    <definedName name="cha">#REF!</definedName>
    <definedName name="CHAFQT">#REF!</definedName>
    <definedName name="CHAPEAMENTO">#REF!</definedName>
    <definedName name="CHEFE.CARPINTARIA.OAE">#REF!</definedName>
    <definedName name="CHF">#REF!</definedName>
    <definedName name="chumbador.res.32">#REF!</definedName>
    <definedName name="CI">#REF!</definedName>
    <definedName name="cidades">#REF!</definedName>
    <definedName name="CIF">#REF!</definedName>
    <definedName name="CIF_A">#REF!</definedName>
    <definedName name="CIF_B">#REF!</definedName>
    <definedName name="CIF_TOTAL">#REF!</definedName>
    <definedName name="CIFIXA">#REF!</definedName>
    <definedName name="CifU">#REF!</definedName>
    <definedName name="CIM">#REF!</definedName>
    <definedName name="CIMENTO">#REF!</definedName>
    <definedName name="Circ_Vac">#REF!</definedName>
    <definedName name="Circ_Vac_CPC">#REF!</definedName>
    <definedName name="Circ_Vdc">#REF!</definedName>
    <definedName name="Circ_Vdc_CPC">#REF!</definedName>
    <definedName name="CITOTAL">#REF!</definedName>
    <definedName name="CIVAR">#REF!</definedName>
    <definedName name="Classificação">#REF!</definedName>
    <definedName name="clcnbks">#REF!</definedName>
    <definedName name="cliente">#REF!</definedName>
    <definedName name="CMPF_FOB">#REF!</definedName>
    <definedName name="cnodes">#REF!</definedName>
    <definedName name="COBERTURA">#REF!</definedName>
    <definedName name="COBERTURA_CASA_DE_MÁQUINAS">#REF!</definedName>
    <definedName name="COBERTURA_CASA_DE_MÁQUINAS_4">#REF!</definedName>
    <definedName name="COD" localSheetId="3">[1]Plan1!$I:$I</definedName>
    <definedName name="COD">[1]Plan1!$I:$I</definedName>
    <definedName name="CODIGO">#REF!</definedName>
    <definedName name="COFINS">#REF!</definedName>
    <definedName name="COIMEX">#REF!</definedName>
    <definedName name="COLSUB">#REF!</definedName>
    <definedName name="COMEÇO">#REF!</definedName>
    <definedName name="comercial.x1">#REF!</definedName>
    <definedName name="comercial.x2">#REF!</definedName>
    <definedName name="COMP">#REF!</definedName>
    <definedName name="comp2">#REF!</definedName>
    <definedName name="compactação.100">#REF!</definedName>
    <definedName name="compactação.95">#REF!</definedName>
    <definedName name="Compensado_prom">#REF!</definedName>
    <definedName name="compeqp">#REF!</definedName>
    <definedName name="compinst.">#REF!</definedName>
    <definedName name="COMPLEM">#REF!</definedName>
    <definedName name="COMPOSIÇÃO3">#REF!</definedName>
    <definedName name="COMPRESSOR.XA350.IMP">#REF!</definedName>
    <definedName name="COMPRESSOR.XA350.P">#REF!</definedName>
    <definedName name="COMPRESSOR.XA80.IMP">#REF!</definedName>
    <definedName name="COMPRESSOR.XA80.P">#REF!</definedName>
    <definedName name="CON">#REF!</definedName>
    <definedName name="con.pro.30">#REF!</definedName>
    <definedName name="con.pro.cf.túnel">#REF!</definedName>
    <definedName name="con.pro.sf.túnel">#REF!</definedName>
    <definedName name="conblo">#REF!</definedName>
    <definedName name="conc.ciclópico.12.A">#REF!</definedName>
    <definedName name="concr.ciclópico.15.A">#REF!</definedName>
    <definedName name="ConjAPM">#REF!</definedName>
    <definedName name="ConjBasi">#REF!</definedName>
    <definedName name="conmag">#REF!</definedName>
    <definedName name="conservado.p">#REF!</definedName>
    <definedName name="Consumodemateriais" localSheetId="3">[0]!Plan1</definedName>
    <definedName name="Consumodemateriais">[0]!Plan1</definedName>
    <definedName name="Cont_LuzP">#REF!</definedName>
    <definedName name="Cont_Pul">#REF!</definedName>
    <definedName name="Cont_Relés">#REF!</definedName>
    <definedName name="Cont_Sel">#REF!</definedName>
    <definedName name="CONT1">#REF!</definedName>
    <definedName name="CONT2">#REF!</definedName>
    <definedName name="CONT3">#REF!</definedName>
    <definedName name="CONTADOR">#N/A</definedName>
    <definedName name="CONTAINER">#REF!</definedName>
    <definedName name="CONTAIT">#REF!</definedName>
    <definedName name="CONTENÇÕES">#REF!</definedName>
    <definedName name="Contr_B_Ex">#REF!</definedName>
    <definedName name="CONTRA.MESTRE.OAE">#REF!</definedName>
    <definedName name="CONTREC">#REF!</definedName>
    <definedName name="CONTRES">#REF!</definedName>
    <definedName name="CONV1">#REF!</definedName>
    <definedName name="CONVERSÃO">#REF!</definedName>
    <definedName name="conZ">#REF!</definedName>
    <definedName name="Copias_de_Documentos">#REF!</definedName>
    <definedName name="CORRETAGEM">#REF!</definedName>
    <definedName name="CORTINA">#REF!</definedName>
    <definedName name="Cost">#REF!</definedName>
    <definedName name="Cost._Hoja">#REF!</definedName>
    <definedName name="Cost._Tab">#REF!</definedName>
    <definedName name="Cost_superf.">#REF!</definedName>
    <definedName name="Costo_de_Resma">#REF!</definedName>
    <definedName name="covtitle">#REF!</definedName>
    <definedName name="cpaperbks">#REF!</definedName>
    <definedName name="cpf1a">#REF!</definedName>
    <definedName name="cphdbks">#REF!</definedName>
    <definedName name="cpmf">#REF!</definedName>
    <definedName name="CPMF_TOTAL">#REF!</definedName>
    <definedName name="CPOS">#REF!</definedName>
    <definedName name="CPOSIN">#REF!</definedName>
    <definedName name="cpsaddel">#REF!</definedName>
    <definedName name="cpsbaseval">#REF!</definedName>
    <definedName name="cpslist">#REF!</definedName>
    <definedName name="cpsopts">#REF!</definedName>
    <definedName name="cpspurdocs">#REF!</definedName>
    <definedName name="cpsstdval">#REF!</definedName>
    <definedName name="cpsupdset">#REF!</definedName>
    <definedName name="cpsupgset">#REF!</definedName>
    <definedName name="cpsupprset">#REF!</definedName>
    <definedName name="cpu">#REF!</definedName>
    <definedName name="cravação">#REF!</definedName>
    <definedName name="_xlnm.Criteria">#REF!</definedName>
    <definedName name="CRITERX">#REF!</definedName>
    <definedName name="crm">#REF!</definedName>
    <definedName name="crogr">#REF!</definedName>
    <definedName name="crono">#REF!</definedName>
    <definedName name="CRONO.LinhasNecessarias" localSheetId="3" hidden="1">COUNTIF(#REF!,"Manual")+COUNTIF(#REF!,"SemiAuto")+COUNT(ORÇAMENTO.ListaCrono)</definedName>
    <definedName name="CRONO.LinhasNecessarias" hidden="1">COUNTIF(#REF!,"Manual")+COUNTIF(#REF!,"SemiAuto")+COUNT(ORÇAMENTO.ListaCrono)</definedName>
    <definedName name="CRONO.MaxParc" hidden="1">#REF!+#REF!</definedName>
    <definedName name="CRONO.NivelExibicao" hidden="1">#REF!</definedName>
    <definedName name="CRONO_ADD">#REF!</definedName>
    <definedName name="CRONO_RES">#REF!</definedName>
    <definedName name="CRONOPLE.ColunaPadrão" hidden="1">#REF!</definedName>
    <definedName name="CRONOPLE.FirstCol" hidden="1">#REF!</definedName>
    <definedName name="CRONOPLE.firstrow" hidden="1">#REF!</definedName>
    <definedName name="CRONOPLE.Frenterow" hidden="1">#REF!</definedName>
    <definedName name="CRONOPLE.LastCol" hidden="1">#REF!</definedName>
    <definedName name="CRONOPLE.lastrow" hidden="1">#REF!</definedName>
    <definedName name="CRONOPLE.LinhaPadrão" hidden="1">#REF!</definedName>
    <definedName name="CRONOPLE.margemrow" hidden="1">#REF!</definedName>
    <definedName name="CRONOPLE.ValorDoEvento" hidden="1">SUMIF(#REF!,#REF!,OFFSET(#REF!,0,#REF!))</definedName>
    <definedName name="cspb">#REF!</definedName>
    <definedName name="CSV">#REF!</definedName>
    <definedName name="ct">#REF!</definedName>
    <definedName name="ctachrs">#REF!</definedName>
    <definedName name="ctaclrula">#REF!</definedName>
    <definedName name="CTF">#REF!</definedName>
    <definedName name="CTOK">#REF!</definedName>
    <definedName name="ctopp">#REF!</definedName>
    <definedName name="ctpadvval">#REF!</definedName>
    <definedName name="ctpbaseval">#REF!</definedName>
    <definedName name="ctphbks">#REF!</definedName>
    <definedName name="ctpslist">#REF!</definedName>
    <definedName name="ctpsopts">#REF!</definedName>
    <definedName name="ctpstdval">#REF!</definedName>
    <definedName name="cu">#REF!</definedName>
    <definedName name="CuartoH">#REF!</definedName>
    <definedName name="Cuatro_H">#REF!</definedName>
    <definedName name="Cum_Int">#REF!</definedName>
    <definedName name="cunifaddel">#REF!</definedName>
    <definedName name="cunifadvval">#REF!</definedName>
    <definedName name="cuniflist">#REF!</definedName>
    <definedName name="cunifopts">#REF!</definedName>
    <definedName name="cunifpurdocs">#REF!</definedName>
    <definedName name="cunifstdval">#REF!</definedName>
    <definedName name="cunifupdset">#REF!</definedName>
    <definedName name="cunifupgset">#REF!</definedName>
    <definedName name="cunifupprset">#REF!</definedName>
    <definedName name="cupdset">#REF!</definedName>
    <definedName name="cupgset">#REF!</definedName>
    <definedName name="cupprset">#REF!</definedName>
    <definedName name="curva">#REF!</definedName>
    <definedName name="CUST_DIR_IND">#REF!</definedName>
    <definedName name="CUSTINDIRETO">#REF!</definedName>
    <definedName name="CUSTO_06">#REF!</definedName>
    <definedName name="CUSTO_DIR_IND">#REF!</definedName>
    <definedName name="Custo_Direto_de_Obras_Civis_e_Instalações_...........................................">#REF!</definedName>
    <definedName name="CUSTO_OUTROS">#REF!</definedName>
    <definedName name="Custo_Outros1">#REF!</definedName>
    <definedName name="custo_total">#REF!</definedName>
    <definedName name="CUSTO_UNIT_100000">#REF!</definedName>
    <definedName name="CUSTO_UNIT_100001">#REF!</definedName>
    <definedName name="CUSTO_UNIT_100002">#REF!</definedName>
    <definedName name="CUSTO_UNIT_100003">#REF!</definedName>
    <definedName name="CUSTO_UNIT_100004">#REF!</definedName>
    <definedName name="CUSTO_UNIT_100005">#REF!</definedName>
    <definedName name="CUSTO_UNIT_100006">#REF!</definedName>
    <definedName name="CUSTO_UNIT_100007">#REF!</definedName>
    <definedName name="CUSTO_UNIT_100008">#REF!</definedName>
    <definedName name="CUSTO_UNIT_100009">#REF!</definedName>
    <definedName name="CUSTO_UNIT_2S0110120">#REF!</definedName>
    <definedName name="CUSTO_UNIT_2S0223000A">#REF!</definedName>
    <definedName name="CUSTO_UNIT_2S0230000A">#REF!</definedName>
    <definedName name="CUSTO_UNIT_2S0240000A">#REF!</definedName>
    <definedName name="CUSTO_UNIT_2S0254001A">#REF!</definedName>
    <definedName name="CUSTO_UNIT_2S0332951A">#REF!</definedName>
    <definedName name="CUSTO_UNIT_2S0399101A">#REF!</definedName>
    <definedName name="CUSTO_UNIT_5S0110020A">#REF!</definedName>
    <definedName name="CUSTO_UNIT_99995">#REF!</definedName>
    <definedName name="CUSTO_UNIT_99996">#REF!</definedName>
    <definedName name="CUSTO_UNIT_99997">#REF!</definedName>
    <definedName name="CUSTO_UNIT_99998">#REF!</definedName>
    <definedName name="CUSTO_UNIT_99999">#REF!</definedName>
    <definedName name="CUSTODIRETO">#REF!</definedName>
    <definedName name="CUSTODIRETO_R">#REF!</definedName>
    <definedName name="CUSTODIRETO_U">#REF!</definedName>
    <definedName name="CUSTODIRETO1">#REF!</definedName>
    <definedName name="CUSTOFIN">#REF!</definedName>
    <definedName name="D">#REF!</definedName>
    <definedName name="D.AGREGADO.IMP">#REF!</definedName>
    <definedName name="D.AGREGADO.P">#REF!</definedName>
    <definedName name="D.ASFALTO.IMP">#REF!</definedName>
    <definedName name="D.ASFALTO.P">#REF!</definedName>
    <definedName name="D_HABIL">#REF!</definedName>
    <definedName name="D4.EST.ESC.IMP">#REF!</definedName>
    <definedName name="D4.EST.ESC.P">#REF!</definedName>
    <definedName name="D4.ESTEIRA.IMP">#REF!</definedName>
    <definedName name="D4.ESTEIRA.P">#REF!</definedName>
    <definedName name="D6.LÂMINA.IMP">#REF!</definedName>
    <definedName name="D6.LÂMINA.P">#REF!</definedName>
    <definedName name="da">#REF!</definedName>
    <definedName name="dados">#REF!</definedName>
    <definedName name="DADOS_01">#REF!</definedName>
    <definedName name="DAF">#REF!</definedName>
    <definedName name="daniel">#REF!</definedName>
    <definedName name="dar.1">#REF!</definedName>
    <definedName name="dar.2">#REF!</definedName>
    <definedName name="dar.2.c">#REF!</definedName>
    <definedName name="DATA">#REF!</definedName>
    <definedName name="Data.base">#REF!</definedName>
    <definedName name="DATA_BASE">#REF!</definedName>
    <definedName name="DATA_COTAÇÃO">#REF!</definedName>
    <definedName name="Data_de_Pagamento">#REF!</definedName>
    <definedName name="DATA_ENTREGA">#REF!</definedName>
    <definedName name="DATA_FECHA">#REF!</definedName>
    <definedName name="Data_Inicio">#REF!</definedName>
    <definedName name="Data_Pagamento" localSheetId="3">DATE(YEAR(#REF!),MONTH(#REF!)+Payment_Number,DAY(#REF!))</definedName>
    <definedName name="Data_Pagamento">DATE(YEAR(#REF!),MONTH(#REF!)+Payment_Number,DAY(#REF!))</definedName>
    <definedName name="database">#REF!</definedName>
    <definedName name="Database_index">#REF!</definedName>
    <definedName name="dccc">#REF!</definedName>
    <definedName name="DD">#REF!</definedName>
    <definedName name="DDD">#REF!</definedName>
    <definedName name="ddddddd">#REF!</definedName>
    <definedName name="dddddddddddddddddddddddddd">#REF!</definedName>
    <definedName name="dddddddddddddppppppppp">#REF!</definedName>
    <definedName name="dealer">#REF!</definedName>
    <definedName name="ded.1">#REF!</definedName>
    <definedName name="ded.1.c">#REF!</definedName>
    <definedName name="DEF_I_U_Q_ATUAL">#N/A</definedName>
    <definedName name="DEF_ITEM_ATUAL">#N/A</definedName>
    <definedName name="defensa.simples">#REF!</definedName>
    <definedName name="defensa.simples.anc">#REF!</definedName>
    <definedName name="DEFINE_COMECO">#N/A</definedName>
    <definedName name="DEFINE_Q_ATUAL">#N/A</definedName>
    <definedName name="DEFINE_RANGE">#N/A</definedName>
    <definedName name="DEFINE_U_ATUAL">#N/A</definedName>
    <definedName name="DEL_LINHA">#N/A</definedName>
    <definedName name="DELRANGE">#REF!</definedName>
    <definedName name="demolição.alvenaria">#REF!</definedName>
    <definedName name="demolição.c.a.">#REF!</definedName>
    <definedName name="demolição.c.s">#REF!</definedName>
    <definedName name="DEMONSTRATIVO_DO_RESULTADO_GERENCIAL___DGR">#REF!</definedName>
    <definedName name="Denominação">#REF!</definedName>
    <definedName name="dente.bst.60">#REF!</definedName>
    <definedName name="dente.bst.80">#REF!</definedName>
    <definedName name="DEPÓSITO">#REF!</definedName>
    <definedName name="Depr">#REF!</definedName>
    <definedName name="DERIVQT">#REF!</definedName>
    <definedName name="DESC_FRETE">#REF!</definedName>
    <definedName name="descnt">#REF!</definedName>
    <definedName name="descont">#REF!</definedName>
    <definedName name="desconto">#REF!</definedName>
    <definedName name="DESCRIÇÃO">#REF!</definedName>
    <definedName name="DESCRIÇÃO_OBRA">#REF!</definedName>
    <definedName name="DESCRITIVO1">#REF!</definedName>
    <definedName name="DESMAT.20">#REF!</definedName>
    <definedName name="DESMAT.40">#REF!</definedName>
    <definedName name="DESONERACAO" localSheetId="3" hidden="1">IF(OR(Import.Desoneracao="DESONERADO",Import.Desoneracao="SIM"),"SIM","NÃO")</definedName>
    <definedName name="DESONERACAO" hidden="1">IF(OR(Import.Desoneracao="DESONERADO",Import.Desoneracao="SIM"),"SIM","NÃO")</definedName>
    <definedName name="DESOVA">#REF!</definedName>
    <definedName name="DESP_FINANC">#REF!</definedName>
    <definedName name="DESP_RIO">#REF!</definedName>
    <definedName name="DESPACHANTE">#REF!</definedName>
    <definedName name="DESPACHANTE_RIO">#REF!</definedName>
    <definedName name="DESPACHANTE_VITORIA">#REF!</definedName>
    <definedName name="DESPESA_ORIGEM">#REF!</definedName>
    <definedName name="DESPORIGEM_USD">#REF!</definedName>
    <definedName name="DESTOCAMENTO">#REF!</definedName>
    <definedName name="DESVINCULAR">#REF!</definedName>
    <definedName name="DEZA">#REF!</definedName>
    <definedName name="Df">#REF!</definedName>
    <definedName name="DFADFA">#REF!</definedName>
    <definedName name="DFAFAF">#REF!</definedName>
    <definedName name="dfijvnqienvvnjv">#REF!</definedName>
    <definedName name="dfrgb">#REF!</definedName>
    <definedName name="DFS">#REF!</definedName>
    <definedName name="DFVGCFDRETGHYUJKIOLKJUYH">#REF!</definedName>
    <definedName name="DHP">#REF!</definedName>
    <definedName name="dhp.rocha">#REF!</definedName>
    <definedName name="dhp.solo">#REF!</definedName>
    <definedName name="dia3estac">#REF!</definedName>
    <definedName name="diaestaca">#REF!</definedName>
    <definedName name="diambase">#REF!</definedName>
    <definedName name="DIAMETRO">#REF!</definedName>
    <definedName name="Dias">#REF!</definedName>
    <definedName name="diesel">#REF!</definedName>
    <definedName name="díesel">#REF!</definedName>
    <definedName name="DIF..FRETE">#REF!</definedName>
    <definedName name="DIF._CAMBIAL">#REF!</definedName>
    <definedName name="DIF_CAMBIAL">#REF!</definedName>
    <definedName name="DIF_FOB">#REF!</definedName>
    <definedName name="DIF_FRETE">#REF!</definedName>
    <definedName name="Dificultad">#REF!</definedName>
    <definedName name="DIFQT">#REF!</definedName>
    <definedName name="DINAMITADOR">#REF!</definedName>
    <definedName name="DINAMITADOR.AR.COMPRIMIDO">#REF!</definedName>
    <definedName name="DINAMITE">#REF!</definedName>
    <definedName name="DIR_OPER">#REF!</definedName>
    <definedName name="DIR_TECNICO">#REF!</definedName>
    <definedName name="DIRETORIA">#REF!</definedName>
    <definedName name="diretorias">#REF!</definedName>
    <definedName name="DistCidade">#REF!</definedName>
    <definedName name="Dm">#REF!</definedName>
    <definedName name="DMT">#REF!</definedName>
    <definedName name="dn">#REF!</definedName>
    <definedName name="doc3000a">#REF!</definedName>
    <definedName name="doc3000e">#REF!</definedName>
    <definedName name="doc3advval">#REF!</definedName>
    <definedName name="doc3baseval">#REF!</definedName>
    <definedName name="doc3list">#REF!</definedName>
    <definedName name="doc3stdval">#REF!</definedName>
    <definedName name="DOCAS">#REF!</definedName>
    <definedName name="docp">#REF!</definedName>
    <definedName name="DOCUMENT">#REF!</definedName>
    <definedName name="DOLAR">#REF!</definedName>
    <definedName name="dos_H">#REF!</definedName>
    <definedName name="DRAFT">ROW(#REF!)</definedName>
    <definedName name="dragagem">#REF!</definedName>
    <definedName name="DRAGLINE.IMP">#REF!</definedName>
    <definedName name="dragline.p">#REF!</definedName>
    <definedName name="DRE">#REF!</definedName>
    <definedName name="DRENAGEM">#REF!</definedName>
    <definedName name="dreno.bidim">#REF!</definedName>
    <definedName name="dreno.c.p">#REF!</definedName>
    <definedName name="dreno.contacto">#REF!</definedName>
    <definedName name="dreno.corpo.pav">#REF!</definedName>
    <definedName name="dreno.e.peixe">#REF!</definedName>
    <definedName name="dreno.longitudinal">#REF!</definedName>
    <definedName name="dreno.perimetral">#REF!</definedName>
    <definedName name="dreno.profundo.150mm">#REF!</definedName>
    <definedName name="dreno.sem.tubo.areia">#REF!</definedName>
    <definedName name="dreno.sem.tubo.brita">#REF!</definedName>
    <definedName name="dreno.tubo.areia">#REF!</definedName>
    <definedName name="dreno.tubo.brita">#REF!</definedName>
    <definedName name="DRN" comment="Memória de cálculo que especifica os itens que compoem uma rede de drenagem segundo padrão NOVACAP.">#REF!</definedName>
    <definedName name="DRN_dados" comment="Dados auxiliares  da tubulação da Drenagem.">#REF!</definedName>
    <definedName name="DRN_FUNDO">#REF!</definedName>
    <definedName name="DRN_GALERIA">#REF!</definedName>
    <definedName name="DRN_PAVIMENTO">#REF!</definedName>
    <definedName name="DRN_PISO">#REF!</definedName>
    <definedName name="DRN_PISO_SIGLA">#REF!</definedName>
    <definedName name="dsa">#REF!</definedName>
    <definedName name="dsad">#REF!</definedName>
    <definedName name="DSFSF">#REF!</definedName>
    <definedName name="dt">#REF!</definedName>
    <definedName name="DTA">#REF!</definedName>
    <definedName name="DTA_RIO">#REF!</definedName>
    <definedName name="DTAS">#REF!</definedName>
    <definedName name="DTS">#REF!</definedName>
    <definedName name="dual_FLP">#REF!</definedName>
    <definedName name="DUREPOX">#REF!</definedName>
    <definedName name="DUTOS">#REF!</definedName>
    <definedName name="dwqhdjwqgdwq">#REF!</definedName>
    <definedName name="DXBDFG">"$#REF!.$A$1:$B$2408"</definedName>
    <definedName name="E">#REF!</definedName>
    <definedName name="E.001">#REF!</definedName>
    <definedName name="e.001.imp">#REF!</definedName>
    <definedName name="e.001.p">#REF!</definedName>
    <definedName name="E.002">#REF!</definedName>
    <definedName name="e.002.imp">#REF!</definedName>
    <definedName name="e.002.p">#REF!</definedName>
    <definedName name="E.003">#REF!</definedName>
    <definedName name="e.003.imp">#REF!</definedName>
    <definedName name="e.003.p">#REF!</definedName>
    <definedName name="E.006">#REF!</definedName>
    <definedName name="e.006.imp">#REF!</definedName>
    <definedName name="e.006.p">#REF!</definedName>
    <definedName name="E.007">#REF!</definedName>
    <definedName name="e.007.imp">#REF!</definedName>
    <definedName name="e.007.p">#REF!</definedName>
    <definedName name="E.010">#REF!</definedName>
    <definedName name="e.010.imp">#REF!</definedName>
    <definedName name="e.010.p">#REF!</definedName>
    <definedName name="E.011">#REF!</definedName>
    <definedName name="e.011.imp">#REF!</definedName>
    <definedName name="e.011.p">#REF!</definedName>
    <definedName name="E.013">#REF!</definedName>
    <definedName name="e.013.imp">#REF!</definedName>
    <definedName name="e.013.p">#REF!</definedName>
    <definedName name="E.014">#REF!</definedName>
    <definedName name="e.014.imp">#REF!</definedName>
    <definedName name="e.014.p">#REF!</definedName>
    <definedName name="E.016">#REF!</definedName>
    <definedName name="e.016.imp">#REF!</definedName>
    <definedName name="e.016.p">#REF!</definedName>
    <definedName name="E.062">#REF!</definedName>
    <definedName name="e.062.imp">#REF!</definedName>
    <definedName name="e.062.p">#REF!</definedName>
    <definedName name="E.063">#REF!</definedName>
    <definedName name="e.063.imp">#REF!</definedName>
    <definedName name="e.063.p">#REF!</definedName>
    <definedName name="E.101">#REF!</definedName>
    <definedName name="e.101.imp">#REF!</definedName>
    <definedName name="e.101.p">#REF!</definedName>
    <definedName name="E.102">#REF!</definedName>
    <definedName name="e.102.imp">#REF!</definedName>
    <definedName name="e.102.p">#REF!</definedName>
    <definedName name="E.105">#REF!</definedName>
    <definedName name="e.105.imp">#REF!</definedName>
    <definedName name="e.105.p">#REF!</definedName>
    <definedName name="E.106">#REF!</definedName>
    <definedName name="e.106.imp">#REF!</definedName>
    <definedName name="e.106.p">#REF!</definedName>
    <definedName name="E.107">#REF!</definedName>
    <definedName name="e.107.imp">#REF!</definedName>
    <definedName name="e.107.p">#REF!</definedName>
    <definedName name="E.108">#REF!</definedName>
    <definedName name="E.108.imp">#REF!</definedName>
    <definedName name="E.108.p">#REF!</definedName>
    <definedName name="E.109">#REF!</definedName>
    <definedName name="e.109.imp">#REF!</definedName>
    <definedName name="e.109.p">#REF!</definedName>
    <definedName name="E.110">#REF!</definedName>
    <definedName name="e.110.imp">#REF!</definedName>
    <definedName name="e.110.p">#REF!</definedName>
    <definedName name="E.111">#REF!</definedName>
    <definedName name="e.111.imp">#REF!</definedName>
    <definedName name="e.111.p">#REF!</definedName>
    <definedName name="E.112">#REF!</definedName>
    <definedName name="e.112.imp">#REF!</definedName>
    <definedName name="e.112.p">#REF!</definedName>
    <definedName name="E.121">#REF!</definedName>
    <definedName name="e.121.imp">#REF!</definedName>
    <definedName name="e.121.p">#REF!</definedName>
    <definedName name="E.127">#REF!</definedName>
    <definedName name="e.127.imp">#REF!</definedName>
    <definedName name="e.127.p">#REF!</definedName>
    <definedName name="E.147">#REF!</definedName>
    <definedName name="e.147.imp">#REF!</definedName>
    <definedName name="e.147.p">#REF!</definedName>
    <definedName name="E.149">#REF!</definedName>
    <definedName name="e.149.imp">#REF!</definedName>
    <definedName name="e.149.p">#REF!</definedName>
    <definedName name="E.156">#REF!</definedName>
    <definedName name="e.156.imp">#REF!</definedName>
    <definedName name="e.156.p">#REF!</definedName>
    <definedName name="E.202">#REF!</definedName>
    <definedName name="e.202.imp">#REF!</definedName>
    <definedName name="e.202.p">#REF!</definedName>
    <definedName name="E.203">#REF!</definedName>
    <definedName name="e.203.imp">#REF!</definedName>
    <definedName name="e.203.p">#REF!</definedName>
    <definedName name="E.204">#REF!</definedName>
    <definedName name="e.204.imp">#REF!</definedName>
    <definedName name="E.205">#REF!</definedName>
    <definedName name="e.205.imp">#REF!</definedName>
    <definedName name="e.205.p">#REF!</definedName>
    <definedName name="E.208">#REF!</definedName>
    <definedName name="e.208.imp">#REF!</definedName>
    <definedName name="e.208.p">#REF!</definedName>
    <definedName name="E.210">#REF!</definedName>
    <definedName name="e.210.imp">#REF!</definedName>
    <definedName name="e.210.p">#REF!</definedName>
    <definedName name="E.211">#REF!</definedName>
    <definedName name="e.211.imp">#REF!</definedName>
    <definedName name="e.211.p">#REF!</definedName>
    <definedName name="E.225">#REF!</definedName>
    <definedName name="e.225.p">#REF!</definedName>
    <definedName name="E.302">#REF!</definedName>
    <definedName name="e.302.imp">#REF!</definedName>
    <definedName name="e.302.p">#REF!</definedName>
    <definedName name="E.303">#REF!</definedName>
    <definedName name="e.303.imp">#REF!</definedName>
    <definedName name="e.303.p">#REF!</definedName>
    <definedName name="E.304">#REF!</definedName>
    <definedName name="e.304.imp">#REF!</definedName>
    <definedName name="e.304.p">#REF!</definedName>
    <definedName name="E.305">#REF!</definedName>
    <definedName name="e.305.imp">#REF!</definedName>
    <definedName name="e.305.p">#REF!</definedName>
    <definedName name="E.306">#REF!</definedName>
    <definedName name="e.306.imp">#REF!</definedName>
    <definedName name="e.306.p">#REF!</definedName>
    <definedName name="E.309">#REF!</definedName>
    <definedName name="e.309.imp">#REF!</definedName>
    <definedName name="e.309.p">#REF!</definedName>
    <definedName name="E.310">#REF!</definedName>
    <definedName name="E.310.imp">#REF!</definedName>
    <definedName name="E.310.p">#REF!</definedName>
    <definedName name="E.311">#REF!</definedName>
    <definedName name="e.311.imp">#REF!</definedName>
    <definedName name="e.311.p">#REF!</definedName>
    <definedName name="E.336">#REF!</definedName>
    <definedName name="e.336.imp">#REF!</definedName>
    <definedName name="e.336.p">#REF!</definedName>
    <definedName name="E.337">#REF!</definedName>
    <definedName name="e.337.imp">#REF!</definedName>
    <definedName name="e.337.p">#REF!</definedName>
    <definedName name="E.400">#REF!</definedName>
    <definedName name="e.400.imp">#REF!</definedName>
    <definedName name="e.400.p">#REF!</definedName>
    <definedName name="E.402">#REF!</definedName>
    <definedName name="e.402.imp">#REF!</definedName>
    <definedName name="e.402.p">#REF!</definedName>
    <definedName name="E.403">#REF!</definedName>
    <definedName name="e.403.imp">#REF!</definedName>
    <definedName name="e.403.p">#REF!</definedName>
    <definedName name="E.404">#REF!</definedName>
    <definedName name="e.404.imp">#REF!</definedName>
    <definedName name="e.404.p">#REF!</definedName>
    <definedName name="E.405">#REF!</definedName>
    <definedName name="e.405.imp">#REF!</definedName>
    <definedName name="e.405.p">#REF!</definedName>
    <definedName name="E.406">#REF!</definedName>
    <definedName name="e.406.imp">#REF!</definedName>
    <definedName name="e.406.p">#REF!</definedName>
    <definedName name="E.407">#REF!</definedName>
    <definedName name="e.407.imp">#REF!</definedName>
    <definedName name="e.407.p">#REF!</definedName>
    <definedName name="E.408">#REF!</definedName>
    <definedName name="e.408.imp">#REF!</definedName>
    <definedName name="e.408.p">#REF!</definedName>
    <definedName name="E.409">#REF!</definedName>
    <definedName name="e.409.imp">#REF!</definedName>
    <definedName name="e.409.p">#REF!</definedName>
    <definedName name="E.411">#REF!</definedName>
    <definedName name="e.411.imp">#REF!</definedName>
    <definedName name="e.411.p">#REF!</definedName>
    <definedName name="E.416">#REF!</definedName>
    <definedName name="e.416.imp">#REF!</definedName>
    <definedName name="e.416.p">#REF!</definedName>
    <definedName name="E.422">#REF!</definedName>
    <definedName name="e.422.imp">#REF!</definedName>
    <definedName name="e.422.p">#REF!</definedName>
    <definedName name="E.427">#REF!</definedName>
    <definedName name="e.427.imp">#REF!</definedName>
    <definedName name="e.427.p">#REF!</definedName>
    <definedName name="E.432">#REF!</definedName>
    <definedName name="e.432.imp">#REF!</definedName>
    <definedName name="e.432.p">#REF!</definedName>
    <definedName name="E.433">#REF!</definedName>
    <definedName name="e.433.imp">#REF!</definedName>
    <definedName name="e.433.p">#REF!</definedName>
    <definedName name="E.434">#REF!</definedName>
    <definedName name="e.434.imp">#REF!</definedName>
    <definedName name="e.434.p">#REF!</definedName>
    <definedName name="E.501">#REF!</definedName>
    <definedName name="e.501.imp">#REF!</definedName>
    <definedName name="e.501.p">#REF!</definedName>
    <definedName name="E.503">#REF!</definedName>
    <definedName name="e.503.imp">#REF!</definedName>
    <definedName name="e.503.p">#REF!</definedName>
    <definedName name="E.504">#REF!</definedName>
    <definedName name="e.504.imp">#REF!</definedName>
    <definedName name="e.504.p">#REF!</definedName>
    <definedName name="E.508">#REF!</definedName>
    <definedName name="e.508.imp">#REF!</definedName>
    <definedName name="e.508.p">#REF!</definedName>
    <definedName name="E.509">#REF!</definedName>
    <definedName name="e.509.imp">#REF!</definedName>
    <definedName name="e.509.p">#REF!</definedName>
    <definedName name="E.904">#REF!</definedName>
    <definedName name="e.904.imp">#REF!</definedName>
    <definedName name="e.904.p">#REF!</definedName>
    <definedName name="E.905">#REF!</definedName>
    <definedName name="e.905.imp">#REF!</definedName>
    <definedName name="e.905.p">#REF!</definedName>
    <definedName name="E.906">#REF!</definedName>
    <definedName name="e.906.imp">#REF!</definedName>
    <definedName name="e.906.p">#REF!</definedName>
    <definedName name="E.907">#REF!</definedName>
    <definedName name="e.907.imp">#REF!</definedName>
    <definedName name="e.907.p">#REF!</definedName>
    <definedName name="E.908">#REF!</definedName>
    <definedName name="e.908.imp">#REF!</definedName>
    <definedName name="e.908.p">#REF!</definedName>
    <definedName name="E.909">#REF!</definedName>
    <definedName name="e.909.imp">#REF!</definedName>
    <definedName name="e.909.p">#REF!</definedName>
    <definedName name="E.910">#REF!</definedName>
    <definedName name="e.910.imp">#REF!</definedName>
    <definedName name="e.910.p">#REF!</definedName>
    <definedName name="E.917">#REF!</definedName>
    <definedName name="e.917.imp">#REF!</definedName>
    <definedName name="e.917.p">#REF!</definedName>
    <definedName name="E.918">#REF!</definedName>
    <definedName name="e.918.imp">#REF!</definedName>
    <definedName name="e.918.p">#REF!</definedName>
    <definedName name="E.919">#REF!</definedName>
    <definedName name="e.919.imp">#REF!</definedName>
    <definedName name="e.919.p">#REF!</definedName>
    <definedName name="E.920">#REF!</definedName>
    <definedName name="e.920.imp">#REF!</definedName>
    <definedName name="e.920.p">#REF!</definedName>
    <definedName name="E.921">#REF!</definedName>
    <definedName name="e.921.imp">#REF!</definedName>
    <definedName name="e.921.p">#REF!</definedName>
    <definedName name="E.922">#REF!</definedName>
    <definedName name="e.922.imp">#REF!</definedName>
    <definedName name="e.922.p">#REF!</definedName>
    <definedName name="E.924">#REF!</definedName>
    <definedName name="e.924.imp">#REF!</definedName>
    <definedName name="e.924.p">#REF!</definedName>
    <definedName name="E.925">#REF!</definedName>
    <definedName name="e.925.imp">#REF!</definedName>
    <definedName name="e.925.p">#REF!</definedName>
    <definedName name="E.C.T.1CAT.1400">#REF!</definedName>
    <definedName name="E.C.T.1CAT.200">#REF!</definedName>
    <definedName name="E.C.T.1CAT.500">#REF!</definedName>
    <definedName name="E.C.T.1CAT.900">#REF!</definedName>
    <definedName name="E.C.T.2CAT.1400">#REF!</definedName>
    <definedName name="E.C.T.2CAT.200">#REF!</definedName>
    <definedName name="E.C.T.2CAT.500">#REF!</definedName>
    <definedName name="E.C.T.2CAT.900">#REF!</definedName>
    <definedName name="e.c.t.3cat">#REF!</definedName>
    <definedName name="E.C.T.AREIA.1400">#REF!</definedName>
    <definedName name="E.C.T.AREIA.200">#REF!</definedName>
    <definedName name="E.C.T.AREIA.500">#REF!</definedName>
    <definedName name="E.C.T.AREIA.900">#REF!</definedName>
    <definedName name="E.S">#REF!</definedName>
    <definedName name="E.T.1CAT">#REF!</definedName>
    <definedName name="E.T.2CAT">#REF!</definedName>
    <definedName name="E.T.2CAT.EXP">#REF!</definedName>
    <definedName name="E.T.3CAT">#REF!</definedName>
    <definedName name="E.T.AREIA">#REF!</definedName>
    <definedName name="E_ESQUERDA">#N/A</definedName>
    <definedName name="ec">#REF!</definedName>
    <definedName name="eda.1">#REF!</definedName>
    <definedName name="eda.1.c">#REF!</definedName>
    <definedName name="eda.1.T">#REF!</definedName>
    <definedName name="eda.2">#REF!</definedName>
    <definedName name="eda.2.c">#REF!</definedName>
    <definedName name="eda.2.T">#REF!</definedName>
    <definedName name="eddd">#REF!</definedName>
    <definedName name="EEEE">#REF!</definedName>
    <definedName name="EFICIÊNCIA">#REF!</definedName>
    <definedName name="Eficiência1">#REF!</definedName>
    <definedName name="EICM_CPC">#REF!</definedName>
    <definedName name="EL">#REF!</definedName>
    <definedName name="Elco_Hem">#REF!</definedName>
    <definedName name="Elco_M">#REF!</definedName>
    <definedName name="eld">#REF!</definedName>
    <definedName name="Elect_APM">#REF!</definedName>
    <definedName name="Elect_LM">#REF!</definedName>
    <definedName name="Electr_CPC">#REF!</definedName>
    <definedName name="Electr_HW">#REF!</definedName>
    <definedName name="ELÉTRICA">#REF!</definedName>
    <definedName name="ELETRONICA">#REF!</definedName>
    <definedName name="ELETRÔNICA">#REF!</definedName>
    <definedName name="em">#REF!</definedName>
    <definedName name="Empotramientos?">#REF!</definedName>
    <definedName name="EMPRESA_DEL_GRUPO">#REF!</definedName>
    <definedName name="Empresa_selecionada">#REF!</definedName>
    <definedName name="EMPRESAS">OFFSET(#REF!,0,0):OFFSET(#REF!,-1,0)</definedName>
    <definedName name="ENCARREGADO.BRITADOR">#REF!</definedName>
    <definedName name="ENCARREGADO.GERAL">#REF!</definedName>
    <definedName name="ENCARREGADO.LAB">#REF!</definedName>
    <definedName name="ENCARREGADO.OAE">#REF!</definedName>
    <definedName name="ENCARREGADO.PISTA">#REF!</definedName>
    <definedName name="ENCARREGADO.USINA">#REF!</definedName>
    <definedName name="enf.inj">#REF!</definedName>
    <definedName name="enf.rocha">#REF!</definedName>
    <definedName name="enf.solo">#REF!</definedName>
    <definedName name="enleivamento">#REF!</definedName>
    <definedName name="ENROCAMENTO.P.A">#REF!</definedName>
    <definedName name="ENROCAMENTO.P.J">#REF!</definedName>
    <definedName name="ep">#REF!</definedName>
    <definedName name="EQPM">#REF!</definedName>
    <definedName name="EQPOTENC">#REF!</definedName>
    <definedName name="EQUIP">#REF!</definedName>
    <definedName name="equipamento">#REF!</definedName>
    <definedName name="Equipamentos">#REF!</definedName>
    <definedName name="Equipamentos1">#REF!</definedName>
    <definedName name="er">#REF!</definedName>
    <definedName name="eraseme">#REF!</definedName>
    <definedName name="eraseme1">#REF!</definedName>
    <definedName name="erfgtt">#REF!</definedName>
    <definedName name="ERRO">#N/A</definedName>
    <definedName name="esc.car.tra.1a.2000a3000.e">#REF!</definedName>
    <definedName name="esc.car.tra.1a.200a400.e">#REF!</definedName>
    <definedName name="esc.car.tra.1a.3000a5000.e">#REF!</definedName>
    <definedName name="esc.car.tra.1a.50a200.e">#REF!</definedName>
    <definedName name="esc.car.tra.3a.silenciosa.tun">#REF!</definedName>
    <definedName name="esc.car.tra.solo.tun">#REF!</definedName>
    <definedName name="esc.carga.1cat">#REF!</definedName>
    <definedName name="esc.carga.2cat">#REF!</definedName>
    <definedName name="esc.carga.2cat.exp">#REF!</definedName>
    <definedName name="esc.carga.3cat">#REF!</definedName>
    <definedName name="esc.cava.1cat">#REF!</definedName>
    <definedName name="esc.cava.2cat">#REF!</definedName>
    <definedName name="esc.cava.2cat.exp">#REF!</definedName>
    <definedName name="esc.man.1a.">#REF!</definedName>
    <definedName name="esc.man.vala.1a.A">#REF!</definedName>
    <definedName name="esc.manual.A">#REF!</definedName>
    <definedName name="esc.mec.A">#REF!</definedName>
    <definedName name="esc.mec.vala.1a">#REF!</definedName>
    <definedName name="esc.mec.vala.2a">#REF!</definedName>
    <definedName name="escama.terra.armada">#REF!</definedName>
    <definedName name="escama.terra.armada.c">#REF!</definedName>
    <definedName name="Escama.terra.armado.T">#REF!</definedName>
    <definedName name="escman">#REF!</definedName>
    <definedName name="escmec">#REF!</definedName>
    <definedName name="escoramento.comum.contínuo">#REF!</definedName>
    <definedName name="escoramento.comum.descontínuo">#REF!</definedName>
    <definedName name="escoramento.metálico">#REF!</definedName>
    <definedName name="esctra">#REF!</definedName>
    <definedName name="ESPECIALISTA">#REF!</definedName>
    <definedName name="essaxmis">#REF!</definedName>
    <definedName name="essclm">#REF!</definedName>
    <definedName name="estaca">#REF!</definedName>
    <definedName name="estaca3">#REF!</definedName>
    <definedName name="ESTACIONAMENTO">#REF!</definedName>
    <definedName name="ESTADO">#REF!</definedName>
    <definedName name="estados">#REF!</definedName>
    <definedName name="eu">#REF!</definedName>
    <definedName name="EURO">#REF!</definedName>
    <definedName name="EVENTOS.Lista" hidden="1">#REF!:OFFSET(#REF!,-1,0)</definedName>
    <definedName name="EVENTOS.ListaValidacao" hidden="1">#REF!:OFFSET(#REF!,-1,0)</definedName>
    <definedName name="EX_WORKS">#REF!</definedName>
    <definedName name="Excel_BuiltIn__FilterDatabase">"$#REF!.$B$8:$M$9"</definedName>
    <definedName name="Excel_BuiltIn__FilterDatabase_1">"$#REF!.$A$1:$F$5248"</definedName>
    <definedName name="Excel_BuiltIn__FilterDatabase_10">#REF!</definedName>
    <definedName name="Excel_BuiltIn__FilterDatabase_10_1">#REF!</definedName>
    <definedName name="Excel_BuiltIn__FilterDatabase_11">#REF!</definedName>
    <definedName name="Excel_BuiltIn__FilterDatabase_12">#REF!</definedName>
    <definedName name="Excel_BuiltIn__FilterDatabase_13">#REF!</definedName>
    <definedName name="Excel_BuiltIn__FilterDatabase_14">#REF!</definedName>
    <definedName name="Excel_BuiltIn__FilterDatabase_15">#REF!</definedName>
    <definedName name="Excel_BuiltIn__FilterDatabase_16">#REF!</definedName>
    <definedName name="Excel_BuiltIn__FilterDatabase_17">#REF!</definedName>
    <definedName name="Excel_BuiltIn__FilterDatabase_18">#REF!</definedName>
    <definedName name="Excel_BuiltIn__FilterDatabase_2">#REF!</definedName>
    <definedName name="Excel_BuiltIn__FilterDatabase_2_1">NA()</definedName>
    <definedName name="Excel_BuiltIn__FilterDatabase_2_1_1">#REF!</definedName>
    <definedName name="Excel_BuiltIn__FilterDatabase_3">#REF!</definedName>
    <definedName name="Excel_BuiltIn__FilterDatabase_3_1">#REF!</definedName>
    <definedName name="Excel_BuiltIn__FilterDatabase_3_1_1">#REF!</definedName>
    <definedName name="Excel_BuiltIn__FilterDatabase_3_4">#REF!</definedName>
    <definedName name="Excel_BuiltIn__FilterDatabase_3_5">#REF!</definedName>
    <definedName name="Excel_BuiltIn__FilterDatabase_3_6">#REF!</definedName>
    <definedName name="Excel_BuiltIn__FilterDatabase_3_7">#REF!</definedName>
    <definedName name="Excel_BuiltIn__FilterDatabase_3_8">#REF!</definedName>
    <definedName name="Excel_BuiltIn__FilterDatabase_3_9">#REF!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5_1">#REF!</definedName>
    <definedName name="Excel_BuiltIn__FilterDatabase_5_1_1">#REF!</definedName>
    <definedName name="Excel_BuiltIn__FilterDatabase_6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_FilterDatabase_7">#REF!</definedName>
    <definedName name="Excel_BuiltIn__FilterDatabase_7_1">#REF!</definedName>
    <definedName name="Excel_BuiltIn__FilterDatabase_8">#REF!</definedName>
    <definedName name="Excel_BuiltIn__FilterDatabase_8_1">#REF!</definedName>
    <definedName name="Excel_BuiltIn__FilterDatabase_9">#REF!</definedName>
    <definedName name="Excel_BuiltIn__FilterDatabase_9_1">#REF!</definedName>
    <definedName name="Excel_BuiltIn_Criteria">#REF!</definedName>
    <definedName name="Excel_BuiltIn_Database" localSheetId="3" hidden="1">TEXT(Import.DataBase,"mm-aaaa")</definedName>
    <definedName name="Excel_BuiltIn_Database" hidden="1">TEXT(Import.DataBase,"mm-aaaa")</definedName>
    <definedName name="Excel_BuiltIn_Database_0">#REF!</definedName>
    <definedName name="Excel_BuiltIn_Print_Area">"$#REF!.$B$1:$N$9"</definedName>
    <definedName name="Excel_BuiltIn_Print_Area_0">"$#REF!.$A$1:$G$349"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">#REF!</definedName>
    <definedName name="Excel_BuiltIn_Print_Area_1_1_1_1_1_1_1_1_1">"$#REF!.$C$1:$L$291"</definedName>
    <definedName name="Excel_BuiltIn_Print_Area_1_1_1_1_1_1_1_1_1_1">NA()</definedName>
    <definedName name="Excel_BuiltIn_Print_Area_1_1_1_1_1_1_1_1_1_1_1">NA()</definedName>
    <definedName name="Excel_BuiltIn_Print_Area_1_1_1_1_1_1_3">NA()</definedName>
    <definedName name="Excel_BuiltIn_Print_Area_1_1_1_1_1_1_4">NA()</definedName>
    <definedName name="Excel_BuiltIn_Print_Area_1_1_1_1_1_3">NA()</definedName>
    <definedName name="Excel_BuiltIn_Print_Area_1_1_1_1_1_4">NA()</definedName>
    <definedName name="Excel_BuiltIn_Print_Area_1_1_1_1_3">NA()</definedName>
    <definedName name="Excel_BuiltIn_Print_Area_1_1_1_1_4">NA()</definedName>
    <definedName name="Excel_BuiltIn_Print_Area_1_1_1_3">NA()</definedName>
    <definedName name="Excel_BuiltIn_Print_Area_1_1_1_4">NA()</definedName>
    <definedName name="Excel_BuiltIn_Print_Area_1_1_3">NA()</definedName>
    <definedName name="Excel_BuiltIn_Print_Area_1_1_3_1">NA()</definedName>
    <definedName name="Excel_BuiltIn_Print_Area_1_1_4">NA()</definedName>
    <definedName name="Excel_BuiltIn_Print_Area_10">#REF!</definedName>
    <definedName name="Excel_BuiltIn_Print_Area_10_1">#REF!</definedName>
    <definedName name="Excel_BuiltIn_Print_Area_11">#REF!</definedName>
    <definedName name="Excel_BuiltIn_Print_Area_11_1">#REF!</definedName>
    <definedName name="Excel_BuiltIn_Print_Area_13">#REF!</definedName>
    <definedName name="Excel_BuiltIn_Print_Area_14">#REF!</definedName>
    <definedName name="Excel_BuiltIn_Print_Area_15">#REF!</definedName>
    <definedName name="Excel_BuiltIn_Print_Area_16">#REF!</definedName>
    <definedName name="Excel_BuiltIn_Print_Area_17">#REF!</definedName>
    <definedName name="Excel_BuiltIn_Print_Area_18">#REF!</definedName>
    <definedName name="Excel_BuiltIn_Print_Area_2">#REF!</definedName>
    <definedName name="Excel_BuiltIn_Print_Area_2_1">#REF!</definedName>
    <definedName name="Excel_BuiltIn_Print_Area_2_1_1">NA()</definedName>
    <definedName name="Excel_BuiltIn_Print_Area_2_1_1_1">"$#REF!.$A$1:$BN$17"</definedName>
    <definedName name="Excel_BuiltIn_Print_Area_2_1_6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_1_1_1">NA()</definedName>
    <definedName name="Excel_BuiltIn_Print_Area_3_1_1_1_1">#REF!</definedName>
    <definedName name="Excel_BuiltIn_Print_Area_3_1_2">NA()</definedName>
    <definedName name="Excel_BuiltIn_Print_Area_3_3">"$#REF!.$A$1:$BN$17"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6">#REF!</definedName>
    <definedName name="Excel_BuiltIn_Print_Area_5_7">#REF!</definedName>
    <definedName name="Excel_BuiltIn_Print_Area_6">#REF!</definedName>
    <definedName name="Excel_BuiltIn_Print_Area_6_1">#REF!</definedName>
    <definedName name="Excel_BuiltIn_Print_Area_6_1_1">#REF!</definedName>
    <definedName name="Excel_BuiltIn_Print_Area_6_1_1_1">#REF!</definedName>
    <definedName name="Excel_BuiltIn_Print_Area_6_1_6">#REF!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Area_8">#REF!</definedName>
    <definedName name="Excel_BuiltIn_Print_Area_8_1">#REF!</definedName>
    <definedName name="Excel_BuiltIn_Print_Area_8_1_1">(#REF!,#REF!)</definedName>
    <definedName name="Excel_BuiltIn_Print_Area_8_1_1_1">(#REF!,#REF!)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">"$#REF!.$A$1:$AMJ$9"</definedName>
    <definedName name="Excel_BuiltIn_Print_Titles_0">"$#REF!.$A$1:$IJ$7"</definedName>
    <definedName name="Excel_BuiltIn_Print_Titles_1">#REF!</definedName>
    <definedName name="Excel_BuiltIn_Print_Titles_1_1">#REF!</definedName>
    <definedName name="Excel_BuiltIn_Print_Titles_1_1_1">"$#REF!.$A$1:$C$291"</definedName>
    <definedName name="Excel_BuiltIn_Print_Titles_1_1_2">NA()</definedName>
    <definedName name="Excel_BuiltIn_Print_Titles_11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3_1">"$#REF!.$A$1:$AMJ$17"</definedName>
    <definedName name="Excel_BuiltIn_Print_Titles_3_1_1">"$#REF!.$A$9:$AMJ$17"</definedName>
    <definedName name="Excel_BuiltIn_Print_Titles_3_1_1_1">#REF!</definedName>
    <definedName name="Excel_BuiltIn_Print_Titles_3_4">#REF!</definedName>
    <definedName name="Excel_BuiltIn_Print_Titles_3_5">#REF!</definedName>
    <definedName name="Excel_BuiltIn_Print_Titles_3_6">#REF!</definedName>
    <definedName name="Excel_BuiltIn_Print_Titles_3_7">#REF!</definedName>
    <definedName name="Excel_BuiltIn_Print_Titles_3_8">#REF!</definedName>
    <definedName name="Excel_BuiltIn_Print_Titles_3_9">#REF!</definedName>
    <definedName name="Excel_BuiltIn_Print_Titles_4">#REF!</definedName>
    <definedName name="Excel_BuiltIn_Print_Titles_4_1">#REF!</definedName>
    <definedName name="Excel_BuiltIn_Print_Titles_4_1_1">#REF!</definedName>
    <definedName name="Excel_BuiltIn_Print_Titles_5">#REF!,#REF!</definedName>
    <definedName name="Excel_BuiltIn_Print_Titles_5_1">#REF!</definedName>
    <definedName name="Excel_BuiltIn_Print_Titles_5_1_1">#REF!</definedName>
    <definedName name="Excel_BuiltIn_Print_Titles_5_1_1_1">#REF!</definedName>
    <definedName name="Excel_BuiltIn_Print_Titles_6">#REF!</definedName>
    <definedName name="Excel_BuiltIn_Print_Titles_6_1">#REF!</definedName>
    <definedName name="Excel_BuiltIn_Print_Titles_6_1_1">#REF!</definedName>
    <definedName name="Excel_BuiltIn_Print_Titles_7">#REF!</definedName>
    <definedName name="Excel_BuiltIn_Print_Titles_7_1">#REF!</definedName>
    <definedName name="Excel_BuiltIn_Print_Titles_8">#REF!</definedName>
    <definedName name="Excel_BuiltIn_Print_Titles_9">#REF!</definedName>
    <definedName name="Excel_BuiltIn_Print_Titles_9_1">#REF!</definedName>
    <definedName name="existerror">#REF!</definedName>
    <definedName name="existing">#REF!</definedName>
    <definedName name="EXT">#REF!</definedName>
    <definedName name="Extract_MI">#REF!</definedName>
    <definedName name="F" hidden="1">#REF!</definedName>
    <definedName name="F.943">#REF!</definedName>
    <definedName name="f.943.p">#REF!</definedName>
    <definedName name="F.I.T.P.A.">#REF!</definedName>
    <definedName name="F.O.B">#REF!</definedName>
    <definedName name="F.O.B.">#REF!</definedName>
    <definedName name="F.O.C">#REF!</definedName>
    <definedName name="FACHADA">#REF!</definedName>
    <definedName name="FACHADA_4">#REF!</definedName>
    <definedName name="FAL">#REF!</definedName>
    <definedName name="FAMILIAS">#REF!</definedName>
    <definedName name="Fan_APM">#REF!</definedName>
    <definedName name="FAN_Basico">#REF!</definedName>
    <definedName name="FAN_CPC">#REF!</definedName>
    <definedName name="FAN_LM">#REF!</definedName>
    <definedName name="FAT1_10">#REF!</definedName>
    <definedName name="FAT2_10">#REF!</definedName>
    <definedName name="fator">#REF!</definedName>
    <definedName name="FATOR_CORR_PAVIM">#REF!</definedName>
    <definedName name="FATOR_K">#REF!</definedName>
    <definedName name="FATORK">#REF!</definedName>
    <definedName name="FBancaria">#REF!</definedName>
    <definedName name="FCRITER">#REF!</definedName>
    <definedName name="FCT">#REF!</definedName>
    <definedName name="Fd">#REF!</definedName>
    <definedName name="FDDFASD">#REF!</definedName>
    <definedName name="FDE">#REF!</definedName>
    <definedName name="fecha">#REF!</definedName>
    <definedName name="Ferram">#REF!</definedName>
    <definedName name="FEVA">#REF!</definedName>
    <definedName name="FF">#REF!</definedName>
    <definedName name="fffefes">#REF!</definedName>
    <definedName name="FFR">#REF!</definedName>
    <definedName name="fgbh">#REF!</definedName>
    <definedName name="fgtt">#REF!</definedName>
    <definedName name="filternote">#REF!</definedName>
    <definedName name="filtros">#REF!</definedName>
    <definedName name="FINAL">#N/A</definedName>
    <definedName name="FITPA">#REF!</definedName>
    <definedName name="FOB">#REF!</definedName>
    <definedName name="FOB_A">#REF!</definedName>
    <definedName name="FOB_B">#REF!</definedName>
    <definedName name="FOB_C">#REF!</definedName>
    <definedName name="FOB_D">#REF!</definedName>
    <definedName name="FOB_E">#REF!</definedName>
    <definedName name="FOB_F">#REF!</definedName>
    <definedName name="FOB_REAL">#REF!</definedName>
    <definedName name="FOB_TOTAL">#REF!</definedName>
    <definedName name="FOB_USD">#REF!</definedName>
    <definedName name="FOB_USD_A">#REF!</definedName>
    <definedName name="FOB_USD_B">#REF!</definedName>
    <definedName name="FOB_USD_TOTAL">#REF!</definedName>
    <definedName name="FobT">#REF!</definedName>
    <definedName name="FobU">#REF!</definedName>
    <definedName name="folha">#REF!</definedName>
    <definedName name="folhas">#REF!</definedName>
    <definedName name="forcurpla">#REF!</definedName>
    <definedName name="forcurplas">#REF!</definedName>
    <definedName name="forcurres">#REF!</definedName>
    <definedName name="form01a">#REF!</definedName>
    <definedName name="form01b">#REF!</definedName>
    <definedName name="forma">#REF!</definedName>
    <definedName name="forma.comum.A">#REF!</definedName>
    <definedName name="forma.res.A">#REF!</definedName>
    <definedName name="Formato_da_Loja">#REF!</definedName>
    <definedName name="formulas">#REF!,#REF!,#REF!,#REF!,#REF!,#REF!,#REF!,#REF!,#REF!,#REF!,#REF!,#REF!,#REF!,#REF!,#REF!,#REF!,#REF!,#REF!,#REF!,#REF!</definedName>
    <definedName name="forplapla">#REF!</definedName>
    <definedName name="forplares">#REF!</definedName>
    <definedName name="FORRO">#REF!</definedName>
    <definedName name="frdeswt">#REF!</definedName>
    <definedName name="fresagem">#REF!</definedName>
    <definedName name="Frete">#REF!</definedName>
    <definedName name="FRETE_A">#REF!</definedName>
    <definedName name="FRETE_INTERNO">#REF!</definedName>
    <definedName name="FRETE_MARITIMO">#REF!</definedName>
    <definedName name="FRETE_PORTO">#REF!</definedName>
    <definedName name="FRETE_PORTO_DAP">#REF!</definedName>
    <definedName name="FRETE_REAL">#REF!</definedName>
    <definedName name="FRETE_RIO">#REF!</definedName>
    <definedName name="FRETE_RIO_VIX">#REF!</definedName>
    <definedName name="FRETE_TTL">#REF!</definedName>
    <definedName name="FRETE_USD">#REF!</definedName>
    <definedName name="frgtedcvf">#REF!</definedName>
    <definedName name="FRGTHYGFRDESFTGH">#REF!</definedName>
    <definedName name="FrSe">#REF!</definedName>
    <definedName name="frtgh">#REF!</definedName>
    <definedName name="FS">#REF!</definedName>
    <definedName name="FSC">#REF!</definedName>
    <definedName name="fscadvlist">#REF!</definedName>
    <definedName name="fscbaselist">#REF!</definedName>
    <definedName name="fscdev">#REF!</definedName>
    <definedName name="fsclist">#REF!</definedName>
    <definedName name="fscnav">#REF!</definedName>
    <definedName name="fscseq">#REF!</definedName>
    <definedName name="fscstdlist">#REF!</definedName>
    <definedName name="fsctrng">#REF!</definedName>
    <definedName name="Fta_AO">#REF!</definedName>
    <definedName name="FTA_DI">#REF!</definedName>
    <definedName name="FTA_DO">#REF!</definedName>
    <definedName name="Fta_HLAI">#REF!</definedName>
    <definedName name="FTA_LLAI">#REF!</definedName>
    <definedName name="FTA_LLMUX">#REF!</definedName>
    <definedName name="FTA_Local?">#REF!</definedName>
    <definedName name="FTA_PI">#REF!</definedName>
    <definedName name="FTA_PwA">#REF!</definedName>
    <definedName name="FTA_SI">#REF!</definedName>
    <definedName name="fuel">#REF!</definedName>
    <definedName name="Fuentes_Basico">#REF!</definedName>
    <definedName name="FUNCAO">#N/A</definedName>
    <definedName name="FUNCAO_1">#N/A</definedName>
    <definedName name="FUNCAO_3">#N/A</definedName>
    <definedName name="FUNCAO_TITULOS">#N/A</definedName>
    <definedName name="fuste">#REF!</definedName>
    <definedName name="g">#REF!</definedName>
    <definedName name="GAITP">#REF!</definedName>
    <definedName name="galeria.100">#REF!</definedName>
    <definedName name="galeria.100.areia">#REF!</definedName>
    <definedName name="galeria.30">#REF!</definedName>
    <definedName name="galeria.30.areia">#REF!</definedName>
    <definedName name="galeria.40">#REF!</definedName>
    <definedName name="galeria.40.areia">#REF!</definedName>
    <definedName name="galeria.60">#REF!</definedName>
    <definedName name="galeria.60.areia">#REF!</definedName>
    <definedName name="galeria.80">#REF!</definedName>
    <definedName name="galeria.80.areia">#REF!</definedName>
    <definedName name="galeria.c1.5x1">#REF!</definedName>
    <definedName name="galeria.c1.5x1.5">#REF!</definedName>
    <definedName name="galeria.c2.5x1.25">#REF!</definedName>
    <definedName name="galeria.c2.5x2.5">#REF!</definedName>
    <definedName name="galeria.c2x1">#REF!</definedName>
    <definedName name="galeria.c2x1.5">#REF!</definedName>
    <definedName name="galeria.c2x2">#REF!</definedName>
    <definedName name="galeria.c3x1.5">#REF!</definedName>
    <definedName name="GARAGEM_01">#REF!</definedName>
    <definedName name="GARAGEM_01_1">#REF!</definedName>
    <definedName name="GARAGEM_01_4">#REF!</definedName>
    <definedName name="GARAGEM_02">#REF!</definedName>
    <definedName name="GARAGEM_02_1">#REF!</definedName>
    <definedName name="GARAGEM_02_4">#REF!</definedName>
    <definedName name="GARANTIAS">#REF!</definedName>
    <definedName name="gas">#REF!</definedName>
    <definedName name="gasdfsdfase">#REF!</definedName>
    <definedName name="gbhyu">#REF!</definedName>
    <definedName name="GBP">#REF!</definedName>
    <definedName name="Geom1">#REF!</definedName>
    <definedName name="GER_TECNICO">#REF!</definedName>
    <definedName name="geral2" localSheetId="3" hidden="1">{#N/A,#N/A,FALSE,"ET-CAPA";#N/A,#N/A,FALSE,"ET-PAG1";#N/A,#N/A,FALSE,"ET-PAG2";#N/A,#N/A,FALSE,"ET-PAG3";#N/A,#N/A,FALSE,"ET-PAG4";#N/A,#N/A,FALSE,"ET-PAG5"}</definedName>
    <definedName name="geral2" hidden="1">{#N/A,#N/A,FALSE,"ET-CAPA";#N/A,#N/A,FALSE,"ET-PAG1";#N/A,#N/A,FALSE,"ET-PAG2";#N/A,#N/A,FALSE,"ET-PAG3";#N/A,#N/A,FALSE,"ET-PAG4";#N/A,#N/A,FALSE,"ET-PAG5"}</definedName>
    <definedName name="Gerentes">#REF!</definedName>
    <definedName name="gfhfgh">#REF!</definedName>
    <definedName name="gfhfgh___6">#REF!</definedName>
    <definedName name="gfhfgh___6_1">#REF!</definedName>
    <definedName name="gfhfgh___6_1_1">#REF!</definedName>
    <definedName name="gfhfgh_1">#REF!</definedName>
    <definedName name="gfhfgh_1_1">#REF!</definedName>
    <definedName name="gfrtyd">#REF!</definedName>
    <definedName name="gfyghujikojlokiyjuh">#REF!</definedName>
    <definedName name="GGGG">#REF!</definedName>
    <definedName name="gggggggggggggg">#REF!</definedName>
    <definedName name="ghtf">#REF!</definedName>
    <definedName name="GIS_LENGTH">#REF!</definedName>
    <definedName name="grades">#REF!</definedName>
    <definedName name="_xlnm.Recorder">#REF!</definedName>
    <definedName name="GRUPO">#REF!</definedName>
    <definedName name="grupo.1">#REF!</definedName>
    <definedName name="grupo.2">#REF!</definedName>
    <definedName name="grupo.3">#REF!</definedName>
    <definedName name="grupo.4">#REF!</definedName>
    <definedName name="grupo.5">#REF!</definedName>
    <definedName name="gtfrdfghbvg">#REF!</definedName>
    <definedName name="GTFRGFTRYHGUTJ">#REF!</definedName>
    <definedName name="GTFRTGHYJ">#REF!</definedName>
    <definedName name="gtfrvcdfghbnjkm">#REF!</definedName>
    <definedName name="gthyrft">#REF!</definedName>
    <definedName name="gtryh">#REF!</definedName>
    <definedName name="gtyhgujiykjoiyuth">#REF!</definedName>
    <definedName name="gtyhui">#REF!</definedName>
    <definedName name="gtyu">#REF!</definedName>
    <definedName name="guide">#REF!</definedName>
    <definedName name="gus">#REF!</definedName>
    <definedName name="gushw">#REF!</definedName>
    <definedName name="gussw">#REF!</definedName>
    <definedName name="gusval">#REF!</definedName>
    <definedName name="h">#REF!</definedName>
    <definedName name="hbjgjuae">#REF!</definedName>
    <definedName name="HG_R">#REF!</definedName>
    <definedName name="HG_S">#REF!</definedName>
    <definedName name="hgbvgftrdfgvfcdrtef">#REF!</definedName>
    <definedName name="hgtyu">#REF!</definedName>
    <definedName name="HIDROSSANITÁRIOS">#REF!</definedName>
    <definedName name="HIM_CPC">#REF!</definedName>
    <definedName name="histo">#REF!</definedName>
    <definedName name="hjjhj">#REF!</definedName>
    <definedName name="hjjhj_1">#REF!</definedName>
    <definedName name="hjjhj_1_1">#REF!</definedName>
    <definedName name="hjkmiu">#REF!</definedName>
    <definedName name="hjuiko">#REF!</definedName>
    <definedName name="hjuio">#REF!</definedName>
    <definedName name="HLPIU_CCFA">#REF!</definedName>
    <definedName name="HLPIU_PCFA">#REF!</definedName>
    <definedName name="HMRDr">#REF!</definedName>
    <definedName name="HMSDr">#REF!</definedName>
    <definedName name="hnbgyu">#REF!</definedName>
    <definedName name="hnbvg">#REF!</definedName>
    <definedName name="HOJE">#REF!</definedName>
    <definedName name="hora">#REF!</definedName>
    <definedName name="hora.bomba">#REF!</definedName>
    <definedName name="Hora_med">#REF!</definedName>
    <definedName name="HOTEL">#REF!</definedName>
    <definedName name="HTD">#REF!</definedName>
    <definedName name="HTM">#REF!</definedName>
    <definedName name="HTML_CodePage" hidden="1">1252</definedName>
    <definedName name="HTML_Control" localSheetId="3" hidden="1">{"'Plan1 (2)'!$A$5:$F$63"}</definedName>
    <definedName name="HTML_Control" hidden="1">{"'Plan1 (2)'!$A$5:$F$63"}</definedName>
    <definedName name="HTML_Description" hidden="1">""</definedName>
    <definedName name="HTML_Email" hidden="1">""</definedName>
    <definedName name="HTML_Header" hidden="1">"Plan1 (2)"</definedName>
    <definedName name="HTML_LastUpdate" hidden="1">"04/03/1999"</definedName>
    <definedName name="HTML_LineAfter" hidden="1">FALSE</definedName>
    <definedName name="HTML_LineBefore" hidden="1">FALSE</definedName>
    <definedName name="HTML_Name" hidden="1">"Ana Tereza"</definedName>
    <definedName name="HTML_OBDlg2" hidden="1">TRUE</definedName>
    <definedName name="HTML_OBDlg4" hidden="1">TRUE</definedName>
    <definedName name="HTML_OS" hidden="1">0</definedName>
    <definedName name="HTML_PathFile" hidden="1">"V:\Operacao de Maquinas\INTERDIÇÕES NA VP\MeuHTML.htm"</definedName>
    <definedName name="HTML_Title" hidden="1">"TabLoc"</definedName>
    <definedName name="HTN">#REF!</definedName>
    <definedName name="huji">#REF!</definedName>
    <definedName name="hyujg">#REF!</definedName>
    <definedName name="hyuji">#REF!</definedName>
    <definedName name="hyujjj">#REF!</definedName>
    <definedName name="I">#N/A</definedName>
    <definedName name="I.I">#REF!</definedName>
    <definedName name="I.I.">#REF!</definedName>
    <definedName name="I.I._REAL">#REF!</definedName>
    <definedName name="I.P.I.">#REF!</definedName>
    <definedName name="I.P.I._NACION">#REF!</definedName>
    <definedName name="I.P.I._REAL">#REF!</definedName>
    <definedName name="I_1">#REF!</definedName>
    <definedName name="I_10">#REF!</definedName>
    <definedName name="I_13">#REF!</definedName>
    <definedName name="I_16">#REF!</definedName>
    <definedName name="I_3">#REF!</definedName>
    <definedName name="I_5">#REF!</definedName>
    <definedName name="I_6">#REF!</definedName>
    <definedName name="I_7">#REF!</definedName>
    <definedName name="I_8">#REF!</definedName>
    <definedName name="IA">#N/A</definedName>
    <definedName name="IDENT">#REF!</definedName>
    <definedName name="IDENTIDADE">#REF!</definedName>
    <definedName name="II">#REF!</definedName>
    <definedName name="III">#REF!</definedName>
    <definedName name="ijkhy">#REF!</definedName>
    <definedName name="ijkl">#REF!</definedName>
    <definedName name="IJUNIOR">#REF!</definedName>
    <definedName name="ijuyhh">#REF!</definedName>
    <definedName name="ikj">#REF!</definedName>
    <definedName name="ikjo">#REF!</definedName>
    <definedName name="ikjoi">#REF!</definedName>
    <definedName name="ikoopll">#REF!</definedName>
    <definedName name="ikuj">#REF!</definedName>
    <definedName name="ILUMINAÇÃO">#REF!</definedName>
    <definedName name="Im">#REF!</definedName>
    <definedName name="imp">#REF!</definedName>
    <definedName name="IMPF">#REF!</definedName>
    <definedName name="IMPI">#REF!</definedName>
    <definedName name="Import.Apelido" hidden="1">#REF!</definedName>
    <definedName name="Import.BMAFAcumulado" hidden="1">OFFSET(#REF!,1,0):OFFSET(#REF!,-1,0)</definedName>
    <definedName name="Import.CNPJ" hidden="1">#REF!</definedName>
    <definedName name="Import.Código" hidden="1">OFFSET(#REF!,1,0):OFFSET(#REF!,-1,0)</definedName>
    <definedName name="Import.Contrapartida" hidden="1">#REF!</definedName>
    <definedName name="Import.CPMaxPerc" hidden="1">#REF!</definedName>
    <definedName name="Import.CPMinAbsoluta" hidden="1">#REF!</definedName>
    <definedName name="Import.CPMinPerc" hidden="1">#REF!</definedName>
    <definedName name="Import.CR" hidden="1">#REF!</definedName>
    <definedName name="Import.CRONOPLE" hidden="1">OFFSET(#REF!,1,1):OFFSET(#REF!,-1,-1)</definedName>
    <definedName name="Import.CTEF" hidden="1">#REF!</definedName>
    <definedName name="Import.CustoUnitário" hidden="1">OFFSET(#REF!,1,0):OFFSET(#REF!,-1,0)</definedName>
    <definedName name="Import.DataBase" hidden="1">OFFSET(#REF!,0,-1)</definedName>
    <definedName name="Import.DataBaseLicit" hidden="1">OFFSET(#REF!,0,-1)</definedName>
    <definedName name="Import.DataInicioObra" hidden="1">#REF!</definedName>
    <definedName name="Import.DescLote" hidden="1">#REF!</definedName>
    <definedName name="Import.Descrição" hidden="1">OFFSET(#REF!,1,0):OFFSET(#REF!,-1,0)</definedName>
    <definedName name="Import.Desoneracao" hidden="1">OFFSET(#REF!,0,-1)</definedName>
    <definedName name="Import.empresa" hidden="1">#REF!</definedName>
    <definedName name="Import.Eventos.Nomes" hidden="1">OFFSET(#REF!,1,0):OFFSET(#REF!,-1,0)</definedName>
    <definedName name="Import.Fonte" hidden="1">OFFSET(#REF!,1,0):OFFSET(#REF!,-1,0)</definedName>
    <definedName name="Import.FrenteDeObra" hidden="1">#REF!:OFFSET(#REF!,0,-1)</definedName>
    <definedName name="Import.Município" hidden="1">#REF!</definedName>
    <definedName name="Import.Nível" hidden="1">OFFSET(#REF!,1,0):OFFSET(#REF!,-1,0)</definedName>
    <definedName name="Import.OpcaoBDI" hidden="1">OFFSET(#REF!,1,0):OFFSET(#REF!,-1,0)</definedName>
    <definedName name="Import.ORÇAMENTO.DivRecurso" hidden="1">OFFSET(#REF!,1,0):OFFSET(#REF!,-1,0)</definedName>
    <definedName name="Import.PLE" hidden="1">OFFSET(#REF!,1,1):OFFSET(#REF!,-1,-1)</definedName>
    <definedName name="Import.PLQ" hidden="1">OFFSET(#REF!,1,1):OFFSET(#REF!,-1,-1)</definedName>
    <definedName name="Import.PLQ.MemCalc" hidden="1">OFFSET(#REF!,1,0):OFFSET(#REF!,-1,0)</definedName>
    <definedName name="Import.Proponente" hidden="1">#REF!</definedName>
    <definedName name="Import.QCI.Divisao" hidden="1">OFFSET(#REF!,1,0):OFFSET(#REF!,-1,0)</definedName>
    <definedName name="Import.QCI.ItemInv" hidden="1">OFFSET(#REF!,1,0):OFFSET(#REF!,-1,0)</definedName>
    <definedName name="Import.QCI.Qtde" hidden="1">OFFSET(#REF!,1,0):OFFSET(#REF!,-1,0)</definedName>
    <definedName name="Import.QCI.Situacao" hidden="1">OFFSET(#REF!,1,0):OFFSET(#REF!,-1,0)</definedName>
    <definedName name="Import.QCI.SubItemInv" hidden="1">OFFSET(#REF!,1,0):OFFSET(#REF!,-1,0)</definedName>
    <definedName name="Import.QCICP" hidden="1">OFFSET(#REF!,1,0):OFFSET(#REF!,-1,0)</definedName>
    <definedName name="Import.QCIDesc" hidden="1">OFFSET(#REF!,1,0):OFFSET(#REF!,-1,0)</definedName>
    <definedName name="Import.QCIInv" hidden="1">OFFSET(#REF!,1,0):OFFSET(#REF!,-1,0)</definedName>
    <definedName name="Import.QCILote" hidden="1">OFFSET(#REF!,1,0):OFFSET(#REF!,-1,0)</definedName>
    <definedName name="Import.QCIOutros" hidden="1">OFFSET(#REF!,1,0):OFFSET(#REF!,-1,0)</definedName>
    <definedName name="Import.Quantidade" hidden="1">OFFSET(#REF!,1,0):OFFSET(#REF!,-1,0)</definedName>
    <definedName name="import.recurso" hidden="1">#REF!</definedName>
    <definedName name="Import.RegimeExecução" hidden="1">OFFSET(#REF!,0,-1)</definedName>
    <definedName name="Import.Repasse" hidden="1">#REF!</definedName>
    <definedName name="Import.RespFiscalização" hidden="1">#REF!</definedName>
    <definedName name="Import.RespOrçamento" hidden="1">#REF!</definedName>
    <definedName name="Import.SICONV" hidden="1">#REF!</definedName>
    <definedName name="Import.Unidade" hidden="1">OFFSET(#REF!,1,0):OFFSET(#REF!,-1,0)</definedName>
    <definedName name="Import.UnitarioLicitado" hidden="1">OFFSET(#REF!,1,0):OFFSET(#REF!,-1,0)</definedName>
    <definedName name="impresoras">#REF!</definedName>
    <definedName name="IMPRESSAO">#REF!</definedName>
    <definedName name="Impressão_Completa">#REF!</definedName>
    <definedName name="imprimação">#REF!</definedName>
    <definedName name="ind.jazida.p">#REF!</definedName>
    <definedName name="INDICES">#REF!:OFFSET(#REF!,-1,0)</definedName>
    <definedName name="inf">#REF!</definedName>
    <definedName name="Inflación_prevista">#REF!</definedName>
    <definedName name="InflcAcum">#REF!</definedName>
    <definedName name="ini">#REF!</definedName>
    <definedName name="Início_do_Empréstimo">#REF!</definedName>
    <definedName name="inseri_valores">#REF!</definedName>
    <definedName name="insertend">#REF!</definedName>
    <definedName name="insertstart">#REF!</definedName>
    <definedName name="inst.aquec.asfalto.imp">#REF!</definedName>
    <definedName name="inst.aquec.asfalto.p">#REF!</definedName>
    <definedName name="inst.aquec.usina.imp">#REF!</definedName>
    <definedName name="inst.aquec.usina.p">#REF!</definedName>
    <definedName name="Insumos">#REF!</definedName>
    <definedName name="Int">#REF!</definedName>
    <definedName name="Io">#REF!</definedName>
    <definedName name="IP_PI">#REF!</definedName>
    <definedName name="IRP">#REF!</definedName>
    <definedName name="ISENIOR">#REF!</definedName>
    <definedName name="ISS">#REF!</definedName>
    <definedName name="ISTP_LCN?">#REF!</definedName>
    <definedName name="ISTP_xPM?">#REF!</definedName>
    <definedName name="isumos2">#REF!</definedName>
    <definedName name="IT">#REF!</definedName>
    <definedName name="item">#REF!</definedName>
    <definedName name="item1">#REF!</definedName>
    <definedName name="item15.12">#REF!</definedName>
    <definedName name="item15.13">#REF!</definedName>
    <definedName name="item3">#REF!</definedName>
    <definedName name="item4">#REF!</definedName>
    <definedName name="ITEMCONT">#REF!</definedName>
    <definedName name="ITEMDER">#REF!</definedName>
    <definedName name="ITEMEQP">#REF!</definedName>
    <definedName name="ITEMMUR">#REF!</definedName>
    <definedName name="ITEMR15">#REF!</definedName>
    <definedName name="ITEMR20">#REF!</definedName>
    <definedName name="ITEMS">#REF!</definedName>
    <definedName name="ITEMTRANS">#REF!</definedName>
    <definedName name="ITENS">#REF!</definedName>
    <definedName name="ITENS0">#REF!</definedName>
    <definedName name="ITENS1">#REF!</definedName>
    <definedName name="ITENSP">#REF!</definedName>
    <definedName name="ITENSPMED">#REF!</definedName>
    <definedName name="iuytr">#REF!</definedName>
    <definedName name="IV">#REF!</definedName>
    <definedName name="J">#REF!</definedName>
    <definedName name="JANA">#REF!</definedName>
    <definedName name="janelas">#REF!</definedName>
    <definedName name="Jd">#REF!</definedName>
    <definedName name="JHH" hidden="1">#REF!</definedName>
    <definedName name="jhiykulo">#REF!</definedName>
    <definedName name="jhnghyjulkj">#REF!</definedName>
    <definedName name="jhygtfred">#REF!</definedName>
    <definedName name="jhygtrf">#REF!</definedName>
    <definedName name="jhyuik">#REF!</definedName>
    <definedName name="jhyuuii">#REF!</definedName>
    <definedName name="jjjjjjjjjjjjjjjjjjjj">#REF!</definedName>
    <definedName name="jkhj">#REF!</definedName>
    <definedName name="jkilo">#REF!</definedName>
    <definedName name="Jm">#REF!</definedName>
    <definedName name="JOALDO">#REF!</definedName>
    <definedName name="JOBINFO">#REF!</definedName>
    <definedName name="joe">#REF!</definedName>
    <definedName name="joee">#REF!</definedName>
    <definedName name="JOEE1">#REF!</definedName>
    <definedName name="joel01">#REF!</definedName>
    <definedName name="juhyik">#REF!</definedName>
    <definedName name="juiikk">#REF!</definedName>
    <definedName name="jukill">#REF!</definedName>
    <definedName name="JULA">#REF!</definedName>
    <definedName name="JUNA">#REF!</definedName>
    <definedName name="junior">#REF!</definedName>
    <definedName name="JUR">#REF!</definedName>
    <definedName name="JUROS">#REF!</definedName>
    <definedName name="k">"$#REF!.$A$1:$B$2408"</definedName>
    <definedName name="K_1">#REF!</definedName>
    <definedName name="KAPA">#REF!</definedName>
    <definedName name="katia">#REF!</definedName>
    <definedName name="kijuikkk">#REF!</definedName>
    <definedName name="kioll">#REF!</definedName>
    <definedName name="kiolp">#REF!</definedName>
    <definedName name="kioop">#REF!</definedName>
    <definedName name="kioppp">#REF!</definedName>
    <definedName name="kjhiu">#REF!</definedName>
    <definedName name="kjhy">#REF!</definedName>
    <definedName name="kji">#REF!</definedName>
    <definedName name="kjiumnh">#REF!</definedName>
    <definedName name="kjiuokil">#REF!</definedName>
    <definedName name="kjliop">#REF!</definedName>
    <definedName name="kjlop">#REF!</definedName>
    <definedName name="kjmniuhyj">#REF!</definedName>
    <definedName name="kjmui">#REF!</definedName>
    <definedName name="kjuhi">#REF!</definedName>
    <definedName name="kjuhy">#REF!</definedName>
    <definedName name="kjuiy">#REF!</definedName>
    <definedName name="kjuiyh">#REF!</definedName>
    <definedName name="kjuyt">#REF!</definedName>
    <definedName name="kkkk">#REF!</definedName>
    <definedName name="KKKKK">#REF!</definedName>
    <definedName name="KKKKKKKKK">#REF!</definedName>
    <definedName name="km">#REF!</definedName>
    <definedName name="KM.406.407">#REF!</definedName>
    <definedName name="kmjil">#REF!</definedName>
    <definedName name="kmjio">#REF!</definedName>
    <definedName name="kmjiuo">#REF!</definedName>
    <definedName name="kmjiuyh">#REF!</definedName>
    <definedName name="kmjoi">#REF!</definedName>
    <definedName name="kmnKN">#REF!</definedName>
    <definedName name="kolipo">#REF!</definedName>
    <definedName name="kubus">#REF!</definedName>
    <definedName name="kubus1">#REF!</definedName>
    <definedName name="kwh">#REF!</definedName>
    <definedName name="l.sociais">#REF!</definedName>
    <definedName name="L_">#REF!</definedName>
    <definedName name="LAE">#REF!</definedName>
    <definedName name="LAJES">#REF!</definedName>
    <definedName name="Lamparas">#REF!</definedName>
    <definedName name="lastro.brita">#REF!</definedName>
    <definedName name="lastro.brita.a">#REF!</definedName>
    <definedName name="LB">#REF!</definedName>
    <definedName name="LBE">#REF!</definedName>
    <definedName name="lcn?">#REF!</definedName>
    <definedName name="lcnbks">#REF!</definedName>
    <definedName name="LCNcab">#REF!</definedName>
    <definedName name="LCNE">#REF!</definedName>
    <definedName name="lcnst">#REF!</definedName>
    <definedName name="lcnucn">#REF!</definedName>
    <definedName name="lcnucndocs">#REF!</definedName>
    <definedName name="LEPIU_CCFA">#REF!</definedName>
    <definedName name="LEQ">#REF!</definedName>
    <definedName name="LEQC">#REF!</definedName>
    <definedName name="LEVANTAMENTO">#REF!</definedName>
    <definedName name="LI">#REF!</definedName>
    <definedName name="LIBERAÇÃO_BL">#REF!</definedName>
    <definedName name="LIDER_OPER">#REF!</definedName>
    <definedName name="LII">#REF!</definedName>
    <definedName name="LIII">#REF!</definedName>
    <definedName name="limman">#REF!</definedName>
    <definedName name="limmec">#REF!</definedName>
    <definedName name="LIMPEZA.15">#REF!</definedName>
    <definedName name="limpeza.15a30">#REF!</definedName>
    <definedName name="limpeza.túnel">#REF!</definedName>
    <definedName name="LIN">#REF!</definedName>
    <definedName name="Line">#REF!</definedName>
    <definedName name="Linha_de_Título">ROW(#REF!)</definedName>
    <definedName name="lista">#REF!</definedName>
    <definedName name="Lista_Contratos">#REF!</definedName>
    <definedName name="Lista_Empresas">#REF!</definedName>
    <definedName name="Lista_Fornecedores">#REF!</definedName>
    <definedName name="LISTSEL">#REF!</definedName>
    <definedName name="LIV">#REF!</definedName>
    <definedName name="LIX">#REF!</definedName>
    <definedName name="lkio">#REF!</definedName>
    <definedName name="lkioop">#REF!</definedName>
    <definedName name="lkoij">#REF!</definedName>
    <definedName name="LL">#REF!</definedName>
    <definedName name="LL_1">#REF!</definedName>
    <definedName name="LL_1_1">#REF!</definedName>
    <definedName name="LLLLLL">#REF!</definedName>
    <definedName name="LLPIU_CCFA">#REF!</definedName>
    <definedName name="LLPIU_PCFA">#REF!</definedName>
    <definedName name="LLS">#REF!</definedName>
    <definedName name="LM_DI_16">#REF!</definedName>
    <definedName name="LM_DI_32">#REF!</definedName>
    <definedName name="LM_DO_16">#REF!</definedName>
    <definedName name="LM_DO_32">#REF!</definedName>
    <definedName name="LMAT">#REF!</definedName>
    <definedName name="LMATC">#REF!</definedName>
    <definedName name="LMO">#REF!</definedName>
    <definedName name="LMOC">#REF!</definedName>
    <definedName name="Loc">#REF!</definedName>
    <definedName name="LOCAB">#REF!</definedName>
    <definedName name="LOCAL">#REF!</definedName>
    <definedName name="Local.da.Obra">#REF!</definedName>
    <definedName name="LOCALMENU">#REF!</definedName>
    <definedName name="LOCALOBRA">#REF!</definedName>
    <definedName name="locgab">#REF!</definedName>
    <definedName name="lokiju">#REF!</definedName>
    <definedName name="lokiuj">#REF!</definedName>
    <definedName name="Long_MCond">#REF!</definedName>
    <definedName name="LS">#REF!</definedName>
    <definedName name="LSER">#REF!</definedName>
    <definedName name="LSERC">#REF!</definedName>
    <definedName name="lsfadv">#REF!</definedName>
    <definedName name="lsfadv2">#REF!</definedName>
    <definedName name="lsfadv3">#REF!</definedName>
    <definedName name="lsfbase">#REF!</definedName>
    <definedName name="lsfbase2">#REF!</definedName>
    <definedName name="lsfbase3">#REF!</definedName>
    <definedName name="lsffac">#REF!</definedName>
    <definedName name="lsfpcnt">#REF!</definedName>
    <definedName name="lsfstd">#REF!</definedName>
    <definedName name="lsfstd2">#REF!</definedName>
    <definedName name="lsfstd3">#REF!</definedName>
    <definedName name="LUCRO">#REF!</definedName>
    <definedName name="Luz_pilotos">#REF!</definedName>
    <definedName name="LV">#REF!</definedName>
    <definedName name="LVI">#REF!</definedName>
    <definedName name="LVII">#REF!</definedName>
    <definedName name="LVIII">#REF!</definedName>
    <definedName name="LXX">#REF!</definedName>
    <definedName name="LXXI">#REF!</definedName>
    <definedName name="LXXII">#REF!</definedName>
    <definedName name="LXXIII">#REF!</definedName>
    <definedName name="LXXIV">#REF!</definedName>
    <definedName name="LXXIX">#REF!</definedName>
    <definedName name="LXXV">#REF!</definedName>
    <definedName name="LXXVI">#REF!</definedName>
    <definedName name="LXXVII">#REF!</definedName>
    <definedName name="LXXVIII">#REF!</definedName>
    <definedName name="LXXX">#REF!</definedName>
    <definedName name="LXXXI">#REF!</definedName>
    <definedName name="LXXXII">#REF!</definedName>
    <definedName name="LXXXIII">#REF!</definedName>
    <definedName name="LXXXIV">#REF!</definedName>
    <definedName name="LXXXV">#REF!</definedName>
    <definedName name="m">#REF!</definedName>
    <definedName name="M.003">#REF!</definedName>
    <definedName name="M.003.P">#REF!</definedName>
    <definedName name="M.103">#REF!</definedName>
    <definedName name="M.103.P">#REF!</definedName>
    <definedName name="M.105">#REF!</definedName>
    <definedName name="M.105.P">#REF!</definedName>
    <definedName name="M.202">#REF!</definedName>
    <definedName name="M.202.P">#REF!</definedName>
    <definedName name="M.319">#REF!</definedName>
    <definedName name="M.319.P">#REF!</definedName>
    <definedName name="M.320">#REF!</definedName>
    <definedName name="M.320.P">#REF!</definedName>
    <definedName name="M.326">#REF!</definedName>
    <definedName name="M.326.P">#REF!</definedName>
    <definedName name="M.328">#REF!</definedName>
    <definedName name="M.328.P">#REF!</definedName>
    <definedName name="M.332">#REF!</definedName>
    <definedName name="M.332.P">#REF!</definedName>
    <definedName name="M.334">#REF!</definedName>
    <definedName name="M.334.P">#REF!</definedName>
    <definedName name="M.335">#REF!</definedName>
    <definedName name="M.335.P">#REF!</definedName>
    <definedName name="M.340">#REF!</definedName>
    <definedName name="m.340.p">#REF!</definedName>
    <definedName name="M.341">#REF!</definedName>
    <definedName name="M.341.P">#REF!</definedName>
    <definedName name="M.342">#REF!</definedName>
    <definedName name="M.342.P">#REF!</definedName>
    <definedName name="M.345">#REF!</definedName>
    <definedName name="M.345.P">#REF!</definedName>
    <definedName name="M.346">#REF!</definedName>
    <definedName name="M.346.P">#REF!</definedName>
    <definedName name="M.349">#REF!</definedName>
    <definedName name="M.349.P">#REF!</definedName>
    <definedName name="M.350">#REF!</definedName>
    <definedName name="M.350.P">#REF!</definedName>
    <definedName name="M.378">#REF!</definedName>
    <definedName name="M.378.P">#REF!</definedName>
    <definedName name="M.398">#REF!</definedName>
    <definedName name="M.398.P">#REF!</definedName>
    <definedName name="M.401">#REF!</definedName>
    <definedName name="M.401.P">#REF!</definedName>
    <definedName name="M.402">#REF!</definedName>
    <definedName name="M.402.P">#REF!</definedName>
    <definedName name="M.405">#REF!</definedName>
    <definedName name="M.405.P">#REF!</definedName>
    <definedName name="M.406">#REF!</definedName>
    <definedName name="M.406.P">#REF!</definedName>
    <definedName name="M.407">#REF!</definedName>
    <definedName name="M.407.P">#REF!</definedName>
    <definedName name="M.408">#REF!</definedName>
    <definedName name="M.408.P">#REF!</definedName>
    <definedName name="M.410">#REF!</definedName>
    <definedName name="M.410.P">#REF!</definedName>
    <definedName name="M.411">#REF!</definedName>
    <definedName name="M.411.P">#REF!</definedName>
    <definedName name="M.412">#REF!</definedName>
    <definedName name="M.412.P">#REF!</definedName>
    <definedName name="M.413">#REF!</definedName>
    <definedName name="M.413.P">#REF!</definedName>
    <definedName name="M.414">#REF!</definedName>
    <definedName name="m.414.p">#REF!</definedName>
    <definedName name="M.415">#REF!</definedName>
    <definedName name="m.415.p">#REF!</definedName>
    <definedName name="M.501">#REF!</definedName>
    <definedName name="m.501.p">#REF!</definedName>
    <definedName name="M.503">#REF!</definedName>
    <definedName name="m.503.p">#REF!</definedName>
    <definedName name="M.505">#REF!</definedName>
    <definedName name="m.505.p">#REF!</definedName>
    <definedName name="M.507">#REF!</definedName>
    <definedName name="m.507.p">#REF!</definedName>
    <definedName name="M.508">#REF!</definedName>
    <definedName name="m.508.p">#REF!</definedName>
    <definedName name="M.602">#REF!</definedName>
    <definedName name="m.602.p">#REF!</definedName>
    <definedName name="M.603">#REF!</definedName>
    <definedName name="m.603.p">#REF!</definedName>
    <definedName name="M.604">#REF!</definedName>
    <definedName name="m.604.p">#REF!</definedName>
    <definedName name="M.609">#REF!</definedName>
    <definedName name="m.609.p">#REF!</definedName>
    <definedName name="M.610">#REF!</definedName>
    <definedName name="m.610.p">#REF!</definedName>
    <definedName name="M.611">#REF!</definedName>
    <definedName name="m.611.p">#REF!</definedName>
    <definedName name="M.616">#REF!</definedName>
    <definedName name="m.616.p">#REF!</definedName>
    <definedName name="M.617">#REF!</definedName>
    <definedName name="m.617.p">#REF!</definedName>
    <definedName name="M.618">#REF!</definedName>
    <definedName name="m.618.p">#REF!</definedName>
    <definedName name="M.619">#REF!</definedName>
    <definedName name="m.619.p">#REF!</definedName>
    <definedName name="M.620">#REF!</definedName>
    <definedName name="m.620.p">#REF!</definedName>
    <definedName name="M.621">#REF!</definedName>
    <definedName name="M.621.P">#REF!</definedName>
    <definedName name="M.622">#REF!</definedName>
    <definedName name="m.622.p">#REF!</definedName>
    <definedName name="M.623">#REF!</definedName>
    <definedName name="M.623.P">#REF!</definedName>
    <definedName name="M.624">#REF!</definedName>
    <definedName name="M.624.P">#REF!</definedName>
    <definedName name="M.625">#REF!</definedName>
    <definedName name="M.625.P">#REF!</definedName>
    <definedName name="M.628">#REF!</definedName>
    <definedName name="M.628.P">#REF!</definedName>
    <definedName name="M.702">#REF!</definedName>
    <definedName name="M.702.P">#REF!</definedName>
    <definedName name="M.703">#REF!</definedName>
    <definedName name="M.703.P">#REF!</definedName>
    <definedName name="M.704">#REF!</definedName>
    <definedName name="M.704.P">#REF!</definedName>
    <definedName name="M.710">#REF!</definedName>
    <definedName name="M.710.P">#REF!</definedName>
    <definedName name="M.715">#REF!</definedName>
    <definedName name="M.715.P">#REF!</definedName>
    <definedName name="M.901">#REF!</definedName>
    <definedName name="M.901.P">#REF!</definedName>
    <definedName name="M.902">#REF!</definedName>
    <definedName name="M.902.P">#REF!</definedName>
    <definedName name="M.904">#REF!</definedName>
    <definedName name="M.904.P">#REF!</definedName>
    <definedName name="M.905">#REF!</definedName>
    <definedName name="M.905.P">#REF!</definedName>
    <definedName name="M.906">#REF!</definedName>
    <definedName name="m.906.p">#REF!</definedName>
    <definedName name="M.907">#REF!</definedName>
    <definedName name="m.907.p">#REF!</definedName>
    <definedName name="M.908">#REF!</definedName>
    <definedName name="m.908.p">#REF!</definedName>
    <definedName name="M.909">#REF!</definedName>
    <definedName name="m.909.p">#REF!</definedName>
    <definedName name="M.910">#REF!</definedName>
    <definedName name="m.910.p">#REF!</definedName>
    <definedName name="M.911">#REF!</definedName>
    <definedName name="m.911.p">#REF!</definedName>
    <definedName name="M.920">#REF!</definedName>
    <definedName name="m.920.p">#REF!</definedName>
    <definedName name="M.941">#REF!</definedName>
    <definedName name="m.941.p">#REF!</definedName>
    <definedName name="M.945">#REF!</definedName>
    <definedName name="m.945.p">#REF!</definedName>
    <definedName name="M.946">#REF!</definedName>
    <definedName name="m.946.p">#REF!</definedName>
    <definedName name="M.947">#REF!</definedName>
    <definedName name="m.947.p">#REF!</definedName>
    <definedName name="M.948">#REF!</definedName>
    <definedName name="m.948.p">#REF!</definedName>
    <definedName name="M.949">#REF!</definedName>
    <definedName name="m.949.p">#REF!</definedName>
    <definedName name="M.969">#REF!</definedName>
    <definedName name="m.969.p">#REF!</definedName>
    <definedName name="M.970">#REF!</definedName>
    <definedName name="m.970.p">#REF!</definedName>
    <definedName name="M.972">#REF!</definedName>
    <definedName name="m.972.p">#REF!</definedName>
    <definedName name="M.973">#REF!</definedName>
    <definedName name="m.973.p">#REF!</definedName>
    <definedName name="M.974">#REF!</definedName>
    <definedName name="m.974.p">#REF!</definedName>
    <definedName name="M.975">#REF!</definedName>
    <definedName name="m.975.p">#REF!</definedName>
    <definedName name="M.976">#REF!</definedName>
    <definedName name="m.976.p">#REF!</definedName>
    <definedName name="M.977">#REF!</definedName>
    <definedName name="m.977.p">#REF!</definedName>
    <definedName name="M.982">#REF!</definedName>
    <definedName name="m.982.p">#REF!</definedName>
    <definedName name="M.983">#REF!</definedName>
    <definedName name="m.983.p">#REF!</definedName>
    <definedName name="M_AI_CPC">#REF!</definedName>
    <definedName name="M_AI_LM">#REF!</definedName>
    <definedName name="M_AO">#REF!</definedName>
    <definedName name="M_AO_CPC">#REF!</definedName>
    <definedName name="M_AO_LM">#REF!</definedName>
    <definedName name="M_DI">#REF!</definedName>
    <definedName name="M_DI_CPC">#REF!</definedName>
    <definedName name="M_DO">#REF!</definedName>
    <definedName name="M_DO_CPC_16">#REF!</definedName>
    <definedName name="M_HLAI">#REF!</definedName>
    <definedName name="M_LLAI">#REF!</definedName>
    <definedName name="M_LLAI_LM">#REF!</definedName>
    <definedName name="M_LLMUX">#REF!</definedName>
    <definedName name="M_PI">#REF!</definedName>
    <definedName name="M_PI_CPC">#REF!</definedName>
    <definedName name="M_PI_LM">#REF!</definedName>
    <definedName name="M_SDO_CPC_8">#REF!</definedName>
    <definedName name="M_SI">#REF!</definedName>
    <definedName name="M_STIM">#REF!</definedName>
    <definedName name="M_TC_CPC_16">#REF!</definedName>
    <definedName name="M_TC_CPC_32">#REF!</definedName>
    <definedName name="M_TC_LM">#REF!</definedName>
    <definedName name="ma">#REF!</definedName>
    <definedName name="maciço.terra.armada">#REF!</definedName>
    <definedName name="MAIA">#REF!</definedName>
    <definedName name="manuals">#REF!</definedName>
    <definedName name="manuals2">#REF!</definedName>
    <definedName name="MAO">#REF!</definedName>
    <definedName name="MAO_DE_OBRA">#REF!</definedName>
    <definedName name="MARA">#REF!</definedName>
    <definedName name="MARCAX">#REF!</definedName>
    <definedName name="Mark">#REF!</definedName>
    <definedName name="martha">#REF!</definedName>
    <definedName name="masuni">#REF!</definedName>
    <definedName name="Materiais" localSheetId="3">[0]!Plan1</definedName>
    <definedName name="Materiais">[0]!Plan1</definedName>
    <definedName name="Materiais2" localSheetId="3">[0]!Plan1</definedName>
    <definedName name="Materiais2">[0]!Plan1</definedName>
    <definedName name="Materiais3" localSheetId="3">[0]!Plan1</definedName>
    <definedName name="Materiais3">[0]!Plan1</definedName>
    <definedName name="material">#REF!</definedName>
    <definedName name="matriz">#REF!</definedName>
    <definedName name="matriz1">#REF!</definedName>
    <definedName name="MDFdiseño">#REF!</definedName>
    <definedName name="media">#REF!</definedName>
    <definedName name="MediaH">#REF!</definedName>
    <definedName name="meifio">#REF!</definedName>
    <definedName name="meio.fio">#REF!</definedName>
    <definedName name="mem.4">#REF!</definedName>
    <definedName name="MEMÓRIA">#REF!</definedName>
    <definedName name="MENSAGEM">#N/A</definedName>
    <definedName name="MENSSAGEM_ERRO">#N/A</definedName>
    <definedName name="MENU.CRONO" hidden="1">OFFSET(#REF!,1,0)</definedName>
    <definedName name="MENU.CRONOPLE" hidden="1">#REF!</definedName>
    <definedName name="MENUBOM">#REF!</definedName>
    <definedName name="MENUEQP">#REF!</definedName>
    <definedName name="MENUFIM">#REF!</definedName>
    <definedName name="MENUMED">#REF!</definedName>
    <definedName name="MENUOBRA">#REF!</definedName>
    <definedName name="MENUOUT">#REF!</definedName>
    <definedName name="MENUOUTRO">#REF!</definedName>
    <definedName name="menures">#REF!</definedName>
    <definedName name="MÊS">#REF!</definedName>
    <definedName name="Mes_de_Ensamblaje">#REF!</definedName>
    <definedName name="mesaflp">#REF!</definedName>
    <definedName name="mesalcn">#REF!</definedName>
    <definedName name="mesaZ">#REF!</definedName>
    <definedName name="Meses">#REF!</definedName>
    <definedName name="mf.5">#REF!</definedName>
    <definedName name="MG">#REF!</definedName>
    <definedName name="Micro?">#REF!</definedName>
    <definedName name="MILEAGE">#REF!</definedName>
    <definedName name="minbillps">#REF!</definedName>
    <definedName name="minbilltps">#REF!</definedName>
    <definedName name="minbillunif">#REF!</definedName>
    <definedName name="MINUS">#REF!</definedName>
    <definedName name="mjhgt">#REF!</definedName>
    <definedName name="MJKHJUI">#REF!</definedName>
    <definedName name="mjkiol">#REF!</definedName>
    <definedName name="mjkiouh">#REF!</definedName>
    <definedName name="mjnhgty">#REF!</definedName>
    <definedName name="mjnhuiop">#REF!</definedName>
    <definedName name="mkjhuiyop">#REF!</definedName>
    <definedName name="mkjio">#REF!</definedName>
    <definedName name="mkjiopu">#REF!</definedName>
    <definedName name="mkjni">#REF!</definedName>
    <definedName name="MM">#REF!</definedName>
    <definedName name="mmmmmm">#REF!</definedName>
    <definedName name="mngyt">#REF!</definedName>
    <definedName name="mnhjiou">#REF!</definedName>
    <definedName name="mnhygt">#REF!</definedName>
    <definedName name="mnjh">#REF!</definedName>
    <definedName name="mnjhbgu">#REF!</definedName>
    <definedName name="mo_base">#REF!</definedName>
    <definedName name="mo_sub_base">#REF!</definedName>
    <definedName name="ModLCN">#REF!</definedName>
    <definedName name="ModMicro">#REF!</definedName>
    <definedName name="moinst">#REF!</definedName>
    <definedName name="momtra">#REF!</definedName>
    <definedName name="money">#REF!</definedName>
    <definedName name="mpaok">#REF!</definedName>
    <definedName name="mpsclm">#REF!</definedName>
    <definedName name="MQ">#REF!</definedName>
    <definedName name="MQ03B">#REF!</definedName>
    <definedName name="MULT">#REF!</definedName>
    <definedName name="Multa">#REF!</definedName>
    <definedName name="multi">#REF!</definedName>
    <definedName name="MUNICIPIO">#REF!</definedName>
    <definedName name="MURBOMB">#REF!</definedName>
    <definedName name="MuxBox">#REF!</definedName>
    <definedName name="n">#REF!</definedName>
    <definedName name="N_FOLHAS">#N/A</definedName>
    <definedName name="NAME">#REF!</definedName>
    <definedName name="nao">#REF!</definedName>
    <definedName name="nbghju">#REF!</definedName>
    <definedName name="nbmhjki">#REF!</definedName>
    <definedName name="NCOTACOES">1</definedName>
    <definedName name="NDATA">#REF!</definedName>
    <definedName name="ndfldslvjnvberugberqubquierbv">#REF!</definedName>
    <definedName name="neiva">#REF!</definedName>
    <definedName name="NEMPRESAS">3</definedName>
    <definedName name="nfianzas">#REF!</definedName>
    <definedName name="NG">#REF!</definedName>
    <definedName name="NGHJ">#REF!</definedName>
    <definedName name="nhbjgu">#REF!</definedName>
    <definedName name="NIM_R">#REF!</definedName>
    <definedName name="NIM_S">#REF!</definedName>
    <definedName name="NINDICES">1</definedName>
    <definedName name="NÍVEL">#REF!</definedName>
    <definedName name="njhuyio">#REF!</definedName>
    <definedName name="nl">#REF!</definedName>
    <definedName name="nmb">#REF!</definedName>
    <definedName name="nmbhjio">#REF!</definedName>
    <definedName name="nmjhu">#REF!</definedName>
    <definedName name="NN">"Dialog Frame 1"</definedName>
    <definedName name="No._de_ordenes">#REF!</definedName>
    <definedName name="No._Dibujos">#REF!</definedName>
    <definedName name="No._TABS">#REF!</definedName>
    <definedName name="No.APMd">#REF!</definedName>
    <definedName name="No.APMs">#REF!</definedName>
    <definedName name="No.Bornas_CFs">#REF!</definedName>
    <definedName name="No.Bornas_ST">#REF!</definedName>
    <definedName name="No.Bornas_TC">#REF!</definedName>
    <definedName name="No.estSCAN">#REF!</definedName>
    <definedName name="No.MicroTDC">#REF!</definedName>
    <definedName name="No.Rieles">#REF!</definedName>
    <definedName name="nodes">#REF!</definedName>
    <definedName name="Nome.da.Obra">#REF!</definedName>
    <definedName name="NOME1">"#REF!"</definedName>
    <definedName name="NOMEOBRA">#REF!</definedName>
    <definedName name="NOVA">#REF!</definedName>
    <definedName name="novalista">#REF!</definedName>
    <definedName name="NTAET">#REF!</definedName>
    <definedName name="NTAUL">#REF!</definedName>
    <definedName name="NTCORE">#REF!</definedName>
    <definedName name="NTDS">#REF!</definedName>
    <definedName name="ntdsre">#REF!</definedName>
    <definedName name="NTDVRS">#REF!</definedName>
    <definedName name="NTOS">#REF!</definedName>
    <definedName name="NTRO">#REF!</definedName>
    <definedName name="NTRUN">#REF!</definedName>
    <definedName name="ntrune">#REF!</definedName>
    <definedName name="ntsvrpe">#REF!</definedName>
    <definedName name="NUCOPIAS">#REF!</definedName>
    <definedName name="num_linhas">#REF!</definedName>
    <definedName name="Núm_Pagto">#REF!</definedName>
    <definedName name="Núm_Pgto_Por_Ano">#REF!</definedName>
    <definedName name="numcond1">#REF!</definedName>
    <definedName name="numcond3">#REF!</definedName>
    <definedName name="Número_de_Pagamentos">MATCH(0.01,#REF!,-1)+1</definedName>
    <definedName name="numLinhas">ROW(#REF!)-ROW(OFFSET(#REF!,1,0))</definedName>
    <definedName name="NUMOBRA">#REF!</definedName>
    <definedName name="nytui">#REF!</definedName>
    <definedName name="O">#REF!</definedName>
    <definedName name="OADREN">#REF!</definedName>
    <definedName name="OAE">#REF!</definedName>
    <definedName name="Objeto" hidden="1">#REF!</definedName>
    <definedName name="OBRA">#REF!</definedName>
    <definedName name="OBRADUPL">#REF!</definedName>
    <definedName name="OBRALOC">#REF!</definedName>
    <definedName name="OBRASEL">#REF!</definedName>
    <definedName name="octavoH">#REF!</definedName>
    <definedName name="oiljkup">#REF!</definedName>
    <definedName name="oiujk">#REF!</definedName>
    <definedName name="ok">#REF!</definedName>
    <definedName name="okiuj">#REF!</definedName>
    <definedName name="olkii">#REF!</definedName>
    <definedName name="olkikk">#REF!</definedName>
    <definedName name="olkip">#REF!</definedName>
    <definedName name="olkipp">#REF!</definedName>
    <definedName name="op">#REF!</definedName>
    <definedName name="optcount">#REF!</definedName>
    <definedName name="optcountstart">#REF!</definedName>
    <definedName name="optsonly">#REF!</definedName>
    <definedName name="ORCAMEN">#REF!</definedName>
    <definedName name="Orcamentistas">#REF!</definedName>
    <definedName name="ORÇAMENTO">#REF!</definedName>
    <definedName name="ORÇAMENTO.BancoRef" hidden="1">#REF!</definedName>
    <definedName name="ORÇAMENTO.CodBarra" localSheetId="3" hidden="1">IF(ORÇAMENTO.Fonte="Sinapi",SUBSTITUTE(SUBSTITUTE(ORÇAMENTO.Codigo,"/00","/"),"/0","/"),ORÇAMENTO.Codigo)</definedName>
    <definedName name="ORÇAMENTO.CodBarra" hidden="1">IF(ORÇAMENTO.Fonte="Sinapi",SUBSTITUTE(SUBSTITUTE(ORÇAMENTO.Codigo,"/00","/"),"/0","/"),ORÇAMENTO.Codigo)</definedName>
    <definedName name="ORÇAMENTO.Codigo" hidden="1">#REF!</definedName>
    <definedName name="ORÇAMENTO.CustoUnitario" hidden="1">ROUND(#REF!,15-13*#REF!)</definedName>
    <definedName name="ORÇAMENTO.Descricao" hidden="1">#REF!</definedName>
    <definedName name="ORÇAMENTO.Fonte" hidden="1">#REF!</definedName>
    <definedName name="ORÇAMENTO.ListaCrono" hidden="1">OFFSET(#REF!,1,0):OFFSET(#REF!,-1,0)</definedName>
    <definedName name="ORÇAMENTO.MáximoListaCrono" localSheetId="3" hidden="1">MAX(ORÇAMENTO.ListaCrono)</definedName>
    <definedName name="ORÇAMENTO.MáximoListaCrono" hidden="1">MAX(ORÇAMENTO.ListaCrono)</definedName>
    <definedName name="ORÇAMENTO.Nivel" hidden="1">#REF!</definedName>
    <definedName name="ORÇAMENTO.OpcaoBDI" hidden="1">#REF!</definedName>
    <definedName name="ORÇAMENTO.PasteFormat1" hidden="1">OFFSET(#REF!,1,0):OFFSET(#REF!,-1,0)</definedName>
    <definedName name="ORÇAMENTO.PasteFormat2" hidden="1">OFFSET(#REF!,1,0):OFFSET(#REF!,-1,0)</definedName>
    <definedName name="ORÇAMENTO.PrecoUnitarioLicitado" hidden="1">#REF!</definedName>
    <definedName name="ORÇAMENTO.RangeQuant" hidden="1">OFFSET(#REF!,1,0):OFFSET(#REF!,-1,0)</definedName>
    <definedName name="ORÇAMENTO.SumCPMANUAL" hidden="1">SUMIF(#REF!,"CP",#REF!)</definedName>
    <definedName name="ORÇAMENTO.SumINVMANUAL" hidden="1">SUMIF(#REF!,"RP",#REF!)+SUMIF(#REF!,"CP",#REF!)+SUMIF(#REF!,"OU",#REF!)</definedName>
    <definedName name="ORÇAMENTO.SumOUTROSMANUAL" hidden="1">SUMIF(#REF!,"OU",#REF!)</definedName>
    <definedName name="ORÇAMENTO.SumREPASSEMANUAL" localSheetId="3" hidden="1">ORÇAMENTO.SumINVMANUAL-ORÇAMENTO.SumCPMANUAL-ORÇAMENTO.SumOUTROSMANUAL</definedName>
    <definedName name="ORÇAMENTO.SumREPASSEMANUAL" hidden="1">ORÇAMENTO.SumINVMANUAL-ORÇAMENTO.SumCPMANUAL-ORÇAMENTO.SumOUTROSMANUAL</definedName>
    <definedName name="ORÇAMENTO.Unidade" hidden="1">#REF!</definedName>
    <definedName name="Order_Type">#REF!</definedName>
    <definedName name="ORRETAGEM">#REF!</definedName>
    <definedName name="ORRETÁGEM">#REF!</definedName>
    <definedName name="ORRETEGEM">#REF!</definedName>
    <definedName name="os">#REF!</definedName>
    <definedName name="Otros_Equipos">#REF!</definedName>
    <definedName name="Otros_Materiales">#REF!</definedName>
    <definedName name="Otros_Módulos">#REF!</definedName>
    <definedName name="OUTA">#REF!</definedName>
    <definedName name="OUTROS">#REF!</definedName>
    <definedName name="OUTROS_CCUSTO">#REF!</definedName>
    <definedName name="Outros1">#REF!</definedName>
    <definedName name="p">#REF!</definedName>
    <definedName name="P.Aparente">#REF!</definedName>
    <definedName name="p.c.p">#REF!</definedName>
    <definedName name="P.LÍQUIDO">#REF!</definedName>
    <definedName name="P.Reatia">#REF!</definedName>
    <definedName name="PAG_1_2">#REF!</definedName>
    <definedName name="PAG_2_2">#REF!</definedName>
    <definedName name="PAG_3_2">#REF!</definedName>
    <definedName name="PAG_4_2">#REF!</definedName>
    <definedName name="PAG_5_2">#REF!</definedName>
    <definedName name="PAG_6_2">#REF!</definedName>
    <definedName name="Pagamento_Extra">#REF!</definedName>
    <definedName name="Pagamento_Mensal_Agendado">#REF!</definedName>
    <definedName name="Pagamentos_Extras_Agendados">#REF!</definedName>
    <definedName name="Pagto_Total">#REF!</definedName>
    <definedName name="PAISAGISMO">#REF!</definedName>
    <definedName name="Panel_RIS">#REF!</definedName>
    <definedName name="Panel_Ronan">#REF!</definedName>
    <definedName name="paperbks">#REF!</definedName>
    <definedName name="PARALELO">#REF!</definedName>
    <definedName name="PARAM_FIS_1">#REF!</definedName>
    <definedName name="PARAM_FIS_2">#REF!</definedName>
    <definedName name="PAREDE">#REF!</definedName>
    <definedName name="PAREDE_4">#REF!</definedName>
    <definedName name="PAREDEP">#REF!</definedName>
    <definedName name="PAREDEP_4">#REF!</definedName>
    <definedName name="Pares_MCond">#REF!</definedName>
    <definedName name="pas">#REF!</definedName>
    <definedName name="PASSARELA">#REF!</definedName>
    <definedName name="PASSARELAS">#REF!</definedName>
    <definedName name="passeio">#REF!</definedName>
    <definedName name="passeio.10">#REF!</definedName>
    <definedName name="passeio.4">#REF!</definedName>
    <definedName name="passeio.5">#REF!</definedName>
    <definedName name="passeio.7">#REF!</definedName>
    <definedName name="pativar">#REF!</definedName>
    <definedName name="PATO">#REF!</definedName>
    <definedName name="Paulo">#REF!</definedName>
    <definedName name="PAV">#REF!</definedName>
    <definedName name="PAV._TIPO">#REF!</definedName>
    <definedName name="PAV._TIPO_4">#REF!</definedName>
    <definedName name="PAVIM">#REF!</definedName>
    <definedName name="pavimentação">#REF!</definedName>
    <definedName name="pavimento.concreto">#REF!</definedName>
    <definedName name="pavimento.concreto.15">#REF!</definedName>
    <definedName name="pavpar">#REF!</definedName>
    <definedName name="pçlokk">#REF!</definedName>
    <definedName name="pcnm">#REF!</definedName>
    <definedName name="PCP">#REF!</definedName>
    <definedName name="PD">#REF!</definedName>
    <definedName name="PDER">#REF!</definedName>
    <definedName name="PDIVERS">#REF!</definedName>
    <definedName name="PE">#REF!</definedName>
    <definedName name="pedestal">#REF!</definedName>
    <definedName name="PEMD">#REF!</definedName>
    <definedName name="Percentual_adm_local">#REF!</definedName>
    <definedName name="perfura">#REF!</definedName>
    <definedName name="PERÍODO">#REF!</definedName>
    <definedName name="PESO">#REF!</definedName>
    <definedName name="PESO_A">#REF!</definedName>
    <definedName name="PESO_B">#REF!</definedName>
    <definedName name="PESO_BRUTO">#REF!</definedName>
    <definedName name="PESO_C">#REF!</definedName>
    <definedName name="PESO_D">#REF!</definedName>
    <definedName name="PESO_TOTAL">#REF!</definedName>
    <definedName name="pessoal">#REF!</definedName>
    <definedName name="Pfim0">#REF!</definedName>
    <definedName name="Pfim0a">#REF!</definedName>
    <definedName name="Pfim1">#REF!</definedName>
    <definedName name="pg">#REF!</definedName>
    <definedName name="Pgto_Agend">#REF!</definedName>
    <definedName name="phd">#REF!</definedName>
    <definedName name="phdbks">#REF!</definedName>
    <definedName name="phddocs">#REF!</definedName>
    <definedName name="phddocup">#REF!</definedName>
    <definedName name="phdr110">#REF!</definedName>
    <definedName name="phdr110aem">#REF!</definedName>
    <definedName name="phdr110svr">#REF!</definedName>
    <definedName name="phdtphhist">#REF!</definedName>
    <definedName name="phdtpshist">#REF!</definedName>
    <definedName name="PICM">#REF!</definedName>
    <definedName name="PIEQUIP">#REF!</definedName>
    <definedName name="PII">#REF!</definedName>
    <definedName name="PILARES">#REF!</definedName>
    <definedName name="pinlat">#REF!</definedName>
    <definedName name="pinole">#REF!</definedName>
    <definedName name="PINTURA">#REF!</definedName>
    <definedName name="pintura.asfalto">#REF!</definedName>
    <definedName name="pintura.faixa.3.asp">#REF!</definedName>
    <definedName name="pintura.ligação">#REF!</definedName>
    <definedName name="pintura.zebrado.3.asp">#REF!</definedName>
    <definedName name="PIPI">#REF!</definedName>
    <definedName name="PIS">#REF!</definedName>
    <definedName name="piscer">#REF!</definedName>
    <definedName name="PisCofins">#REF!</definedName>
    <definedName name="pislis">#REF!</definedName>
    <definedName name="PISO">#REF!</definedName>
    <definedName name="PISO_4">#REF!</definedName>
    <definedName name="PISOP">#REF!</definedName>
    <definedName name="PISOP_4">#REF!</definedName>
    <definedName name="PIU_AI">#REF!</definedName>
    <definedName name="PIU_DI">#REF!</definedName>
    <definedName name="PIU_PI">#REF!</definedName>
    <definedName name="PIU_TC">#REF!</definedName>
    <definedName name="pl.aux">#REF!</definedName>
    <definedName name="PL.insum.mat">#REF!</definedName>
    <definedName name="placa.30mpa">#REF!</definedName>
    <definedName name="placa.sinal.semi">#REF!</definedName>
    <definedName name="placa.sinal.tot">#REF!</definedName>
    <definedName name="Plan07">#REF!</definedName>
    <definedName name="Plan08">#REF!</definedName>
    <definedName name="Plan1">"$#REF!.$A$1:$B$2408"</definedName>
    <definedName name="Plan50">#REF!</definedName>
    <definedName name="planoContas">#REF!</definedName>
    <definedName name="Planos?">#REF!</definedName>
    <definedName name="plasin">#REF!</definedName>
    <definedName name="PLAY_GROUND">#REF!</definedName>
    <definedName name="PLAY_GROUND_1">#REF!</definedName>
    <definedName name="PLAY_GROUND_4">#REF!</definedName>
    <definedName name="PLCG_R">#REF!</definedName>
    <definedName name="PLCG_S">#REF!</definedName>
    <definedName name="PLE.firstrow" hidden="1">#REF!</definedName>
    <definedName name="PLE.lastrow" hidden="1">#REF!</definedName>
    <definedName name="PLE.Medicao" hidden="1">#REF!</definedName>
    <definedName name="PLE.ValorDoEvento" hidden="1">SUMIF(#REF!,#REF!,OFFSET(#REF!,0,#REF!))</definedName>
    <definedName name="PLLOJA">#REF!</definedName>
    <definedName name="plokiju">#REF!</definedName>
    <definedName name="PLUS">#REF!</definedName>
    <definedName name="PM">#REF!</definedName>
    <definedName name="PMUR">#REF!</definedName>
    <definedName name="po">#REF!</definedName>
    <definedName name="PO.ValoresBDI" hidden="1">OFFSET(#REF!,1,0):OFFSET(#REF!,-1,0)</definedName>
    <definedName name="POK">#REF!</definedName>
    <definedName name="PONTE">#REF!</definedName>
    <definedName name="popspkasdjhlasdbhasfknb">#REF!</definedName>
    <definedName name="poraco">#REF!</definedName>
    <definedName name="Porcentaje_Retrabajo">#REF!</definedName>
    <definedName name="porext">#REF!</definedName>
    <definedName name="porlis">#REF!</definedName>
    <definedName name="portas">#REF!</definedName>
    <definedName name="Potencia">#REF!</definedName>
    <definedName name="pr">#REF!</definedName>
    <definedName name="prazo">#REF!</definedName>
    <definedName name="PRAZO_EDITAL">#REF!</definedName>
    <definedName name="PRAZO_ORC">#REF!</definedName>
    <definedName name="PRE">#REF!</definedName>
    <definedName name="PREÇO">#REF!</definedName>
    <definedName name="Preço_unit_total_comp">#REF!</definedName>
    <definedName name="Preços">#REF!</definedName>
    <definedName name="pregagem">#REF!</definedName>
    <definedName name="premissas1" localSheetId="3" hidden="1">{"'Plan1 (2)'!$A$5:$F$63"}</definedName>
    <definedName name="premissas1" hidden="1">{"'Plan1 (2)'!$A$5:$F$63"}</definedName>
    <definedName name="Previsão_Vento1">#REF!</definedName>
    <definedName name="prices">#REF!</definedName>
    <definedName name="Princ">#REF!</definedName>
    <definedName name="Print_Area_MI">#REF!</definedName>
    <definedName name="Print_Titles_MI">#REF!</definedName>
    <definedName name="Proc_LM_R">#REF!</definedName>
    <definedName name="Proc_LM_S">#REF!</definedName>
    <definedName name="Proc_Red">#REF!</definedName>
    <definedName name="Proc_Sing">#REF!</definedName>
    <definedName name="Projetos">#REF!</definedName>
    <definedName name="proyecto">#REF!</definedName>
    <definedName name="psaddel">#REF!</definedName>
    <definedName name="PSADDEL1">#REF!</definedName>
    <definedName name="psbaselist">#REF!</definedName>
    <definedName name="psbaseopts">#REF!</definedName>
    <definedName name="PSBS">#REF!</definedName>
    <definedName name="psbscc">#REF!</definedName>
    <definedName name="psbval">#REF!</definedName>
    <definedName name="PSCA">#REF!</definedName>
    <definedName name="pscheck">#REF!</definedName>
    <definedName name="PSCI">#REF!</definedName>
    <definedName name="PSCN">#REF!</definedName>
    <definedName name="psconv1">#REF!</definedName>
    <definedName name="psconv2">#REF!</definedName>
    <definedName name="psdocp">#REF!</definedName>
    <definedName name="PSELD">#REF!</definedName>
    <definedName name="pshchw">#REF!</definedName>
    <definedName name="pshcsw">#REF!</definedName>
    <definedName name="pslist">#REF!</definedName>
    <definedName name="psma">#REF!</definedName>
    <definedName name="PSMANUALS">#REF!</definedName>
    <definedName name="PSMEDIA">#REF!</definedName>
    <definedName name="psopts">#REF!</definedName>
    <definedName name="pspurdocs">#REF!</definedName>
    <definedName name="pssera">#REF!</definedName>
    <definedName name="pssh">#REF!</definedName>
    <definedName name="PSSR">#REF!</definedName>
    <definedName name="PSSS">#REF!</definedName>
    <definedName name="psstdlist">#REF!</definedName>
    <definedName name="psstdopts">#REF!</definedName>
    <definedName name="pssval">#REF!</definedName>
    <definedName name="pstot">#REF!</definedName>
    <definedName name="PSUNCLASS">#REF!</definedName>
    <definedName name="psupdset">#REF!</definedName>
    <definedName name="psupgset">#REF!</definedName>
    <definedName name="psupprset">#REF!</definedName>
    <definedName name="PTAX">#REF!</definedName>
    <definedName name="pterm">#REF!</definedName>
    <definedName name="PTGERAL">#REF!</definedName>
    <definedName name="Pulsadores">#REF!</definedName>
    <definedName name="purdocs">#REF!</definedName>
    <definedName name="Pws_sys">#REF!</definedName>
    <definedName name="q">#REF!</definedName>
    <definedName name="QA">#N/A</definedName>
    <definedName name="QCI.CPManual" hidden="1">ROUND(#REF!,2)</definedName>
    <definedName name="QCI.DescManual" hidden="1">#REF!</definedName>
    <definedName name="QCI.Divisao" hidden="1">#REF!</definedName>
    <definedName name="QCI.ExisteManual" hidden="1">(COUNTIF(#REF!,"Manual")+COUNTIF(#REF!,"SemiAuto"))&gt;0</definedName>
    <definedName name="QCI.InvManual" hidden="1">ROUND(#REF!,2)</definedName>
    <definedName name="QCI.ItemInvestimento" hidden="1">OFFSET(#REF!,1,0,COUNTA(#REF!)-1,1)</definedName>
    <definedName name="QCI.LoteManual" hidden="1">#REF!</definedName>
    <definedName name="QCI.MaxCPManual" hidden="1">#REF!-#REF!</definedName>
    <definedName name="QCI.MaxOUManual" hidden="1">#REF!-#REF!</definedName>
    <definedName name="QCI.OutrosManual" hidden="1">ROUND(#REF!,2)</definedName>
    <definedName name="QCI.SubItemInvestimento" hidden="1">OFFSET(#REF!,1,MATCH(#REF!,#REF!,0)-1,INDEX(#REF!,MATCH(#REF!,#REF!,0)+1))</definedName>
    <definedName name="QCI.SumCPMANUAL" hidden="1">SUMIF(#REF!,"Manual",#REF!)</definedName>
    <definedName name="QCI.SumINVMANUAL" hidden="1">SUMIF(#REF!,"Manual",#REF!)</definedName>
    <definedName name="QCI.SumOUTROSMANUAL" hidden="1">SUMIF(#REF!,"Manual",#REF!)</definedName>
    <definedName name="QCI.SumREPASSEMANUAL" localSheetId="3" hidden="1">QCI.SumINVMANUAL-QCI.CPManual-QCI.OutrosManual</definedName>
    <definedName name="QCI.SumREPASSEMANUAL" hidden="1">QCI.SumINVMANUAL-QCI.CPManual-QCI.OutrosManual</definedName>
    <definedName name="QCLIENTE_PCLIENTE">#REF!</definedName>
    <definedName name="QCliente_PCliente1">#REF!</definedName>
    <definedName name="QOAS_POAS">#REF!</definedName>
    <definedName name="QREAL_PCLIENTE">#REF!</definedName>
    <definedName name="QReal_PCliente1">#REF!</definedName>
    <definedName name="QRWERQ" localSheetId="3" hidden="1">{#N/A,#N/A,FALSE,"Planilha";#N/A,#N/A,FALSE,"Resumo";#N/A,#N/A,FALSE,"Fisico";#N/A,#N/A,FALSE,"Financeiro";#N/A,#N/A,FALSE,"Financeiro"}</definedName>
    <definedName name="QRWERQ" hidden="1">{#N/A,#N/A,FALSE,"Planilha";#N/A,#N/A,FALSE,"Resumo";#N/A,#N/A,FALSE,"Fisico";#N/A,#N/A,FALSE,"Financeiro";#N/A,#N/A,FALSE,"Financeiro"}</definedName>
    <definedName name="QTAC">#REF!</definedName>
    <definedName name="qtd3esta">#REF!</definedName>
    <definedName name="qtdbase">#REF!</definedName>
    <definedName name="qtdbltub">#REF!</definedName>
    <definedName name="qtdestac">#REF!</definedName>
    <definedName name="qtdsap">#REF!</definedName>
    <definedName name="qtdtub">#REF!</definedName>
    <definedName name="QTNULO">#REF!</definedName>
    <definedName name="QTPADRAO">#REF!</definedName>
    <definedName name="QTRES">#REF!</definedName>
    <definedName name="QUANT">#REF!</definedName>
    <definedName name="QUANT._CTN">#REF!</definedName>
    <definedName name="QUANT__CTR">#REF!</definedName>
    <definedName name="QUANT_A">#REF!</definedName>
    <definedName name="QUANT_B">#REF!</definedName>
    <definedName name="QUANT_C">#REF!</definedName>
    <definedName name="QUANT_D">#REF!</definedName>
    <definedName name="QUANT_E">#REF!</definedName>
    <definedName name="QUANT_F">#REF!</definedName>
    <definedName name="QUANT_TOTAL">#REF!</definedName>
    <definedName name="Quantidade">#REF!</definedName>
    <definedName name="QUANTP">#REF!</definedName>
    <definedName name="RANGE1">#REF!</definedName>
    <definedName name="range2">#REF!</definedName>
    <definedName name="range3">#REF!</definedName>
    <definedName name="RARQIMP">#REF!</definedName>
    <definedName name="Re_En">#REF!,#REF!,#REF!,#REF!,#REF!,#REF!,#REF!,#REF!,#REF!,#REF!,#REF!,#REF!</definedName>
    <definedName name="Re_Sp">#REF!,#REF!,#REF!,#REF!,#REF!,#REF!,#REF!,#REF!,#REF!,#REF!,#REF!,#REF!</definedName>
    <definedName name="reaman">#REF!</definedName>
    <definedName name="reamec">#REF!</definedName>
    <definedName name="reat.comp">#REF!</definedName>
    <definedName name="reaterro.areia">#REF!</definedName>
    <definedName name="reaterro.terra">#REF!</definedName>
    <definedName name="RECADUC">#REF!</definedName>
    <definedName name="recpavasf">#REF!</definedName>
    <definedName name="recpavpar">#REF!</definedName>
    <definedName name="Redefinir_Área_de_Impressão" localSheetId="3">OFFSET(Impressão_Completa,0,0,#REF!)</definedName>
    <definedName name="Redefinir_Área_de_Impressão">OFFSET(Impressão_Completa,0,0,#REF!)</definedName>
    <definedName name="reee">#REF!</definedName>
    <definedName name="reemoção.paralelo">#REF!</definedName>
    <definedName name="REF">#REF!</definedName>
    <definedName name="REFERENCIA">#REF!</definedName>
    <definedName name="REFERENCIA.Descricao" localSheetId="3" hidden="1">IF(ISNUMBER(#REF!),OFFSET(INDIRECT(ORÇAMENTO.BancoRef),#REF!-1,3,1),#REF!)</definedName>
    <definedName name="REFERENCIA.Descricao" hidden="1">IF(ISNUMBER(#REF!),OFFSET(INDIRECT(ORÇAMENTO.BancoRef),#REF!-1,3,1),#REF!)</definedName>
    <definedName name="REFERENCIA.Desonerado" localSheetId="3" hidden="1">IF(ISNUMBER(#REF!),VALUE(OFFSET(INDIRECT([0]!ORÇAMENTO.BancoRef),#REF!-1,5,1)),0)</definedName>
    <definedName name="REFERENCIA.Desonerado" hidden="1">IF(ISNUMBER(#REF!),VALUE(OFFSET(INDIRECT([0]!ORÇAMENTO.BancoRef),#REF!-1,5,1)),0)</definedName>
    <definedName name="REFERENCIA.NaoDesonerado" localSheetId="3" hidden="1">IF(ISNUMBER(#REF!),VALUE(OFFSET(INDIRECT([0]!ORÇAMENTO.BancoRef),#REF!-1,6,1)),0)</definedName>
    <definedName name="REFERENCIA.NaoDesonerado" hidden="1">IF(ISNUMBER(#REF!),VALUE(OFFSET(INDIRECT([0]!ORÇAMENTO.BancoRef),#REF!-1,6,1)),0)</definedName>
    <definedName name="REFERENCIA.Unidade" localSheetId="3" hidden="1">IF(ISNUMBER(#REF!),OFFSET(INDIRECT(ORÇAMENTO.BancoRef),#REF!-1,4,1),"-")</definedName>
    <definedName name="REFERENCIA.Unidade" hidden="1">IF(ISNUMBER(#REF!),OFFSET(INDIRECT(ORÇAMENTO.BancoRef),#REF!-1,4,1),"-")</definedName>
    <definedName name="REFORÇO">#REF!</definedName>
    <definedName name="RegimeExecucao" localSheetId="3" hidden="1">IF(OR(Import.RegimeExecução="",Import.RegimeExecução="Empreitada por Preço Global",Import.RegimeExecução="Empreitada Integral"),"Global","Unitário")</definedName>
    <definedName name="RegimeExecucao" hidden="1">IF(OR(Import.RegimeExecução="",Import.RegimeExecução="Empreitada por Preço Global",Import.RegimeExecução="Empreitada Integral"),"Global","Unitário")</definedName>
    <definedName name="REGULA">#REF!</definedName>
    <definedName name="regularização">#REF!</definedName>
    <definedName name="rel">#REF!</definedName>
    <definedName name="relequip">#REF!</definedName>
    <definedName name="Relés">#REF!</definedName>
    <definedName name="remoção.cerca">#REF!</definedName>
    <definedName name="remoção.meio.fio">#REF!</definedName>
    <definedName name="remoção.pedra.portuguesa">#REF!</definedName>
    <definedName name="Rendimento">#REF!</definedName>
    <definedName name="rere">#REF!</definedName>
    <definedName name="RES">#REF!</definedName>
    <definedName name="resultadorendimento">#REF!</definedName>
    <definedName name="RESUMO">#REF!</definedName>
    <definedName name="resumo2">#REF!</definedName>
    <definedName name="Retma_AI_CPC">#REF!</definedName>
    <definedName name="Retma_AO_CPC">#REF!</definedName>
    <definedName name="Retma_DI_CPC">#REF!</definedName>
    <definedName name="Retma_DO_16">#REF!</definedName>
    <definedName name="Retma_PI_CPC">#REF!</definedName>
    <definedName name="Retma_SDO_8">#REF!</definedName>
    <definedName name="Retma_TC_16">#REF!</definedName>
    <definedName name="Retma_TC_32">#REF!</definedName>
    <definedName name="RETORNA_CURSOR">#N/A</definedName>
    <definedName name="retpavasf">#REF!</definedName>
    <definedName name="retpavpar">#REF!</definedName>
    <definedName name="REV">#REF!</definedName>
    <definedName name="REV.">#REF!</definedName>
    <definedName name="Revisiones">#REF!</definedName>
    <definedName name="rfgtyhujkiuyhgtfrdfgvfrt">#REF!</definedName>
    <definedName name="rftg">#REF!</definedName>
    <definedName name="RGBHNMJUKIOYTR">#REF!</definedName>
    <definedName name="Ricardo">#REF!</definedName>
    <definedName name="ridbeb">#REF!</definedName>
    <definedName name="RIDCHAF">#REF!</definedName>
    <definedName name="ridres05">#REF!</definedName>
    <definedName name="RIDRES10">#REF!</definedName>
    <definedName name="RIDRES15">#REF!</definedName>
    <definedName name="RISCOS">#REF!</definedName>
    <definedName name="rng1start">#REF!</definedName>
    <definedName name="rng2start">#REF!</definedName>
    <definedName name="rng3start">#REF!</definedName>
    <definedName name="roc3a">#REF!</definedName>
    <definedName name="roc4a">#REF!</definedName>
    <definedName name="roc4apro">#REF!</definedName>
    <definedName name="roçada.manual">#REF!</definedName>
    <definedName name="RODAPÉ">#REF!</definedName>
    <definedName name="RODAPÉ_FAIXA">#REF!</definedName>
    <definedName name="RODAPÉ_FAIXA_4">#REF!</definedName>
    <definedName name="RODAPÉS">#REF!</definedName>
    <definedName name="RODAPÉS_4">#REF!</definedName>
    <definedName name="RODOVIA">#REF!</definedName>
    <definedName name="ROMANO">#REF!</definedName>
    <definedName name="ROTCOMP">#REF!</definedName>
    <definedName name="ROTIMP">#REF!</definedName>
    <definedName name="ROTRES">#REF!</definedName>
    <definedName name="RQTADUC">#REF!</definedName>
    <definedName name="rqtbeb">#REF!</definedName>
    <definedName name="RQTCHAF">#REF!</definedName>
    <definedName name="RQTDERV">#REF!</definedName>
    <definedName name="RRE.MaxCPAcum" hidden="1">#REF!</definedName>
    <definedName name="RRE.MaxCPAnt" hidden="1">#REF!</definedName>
    <definedName name="RRE.MaxOUAcum" hidden="1">#REF!</definedName>
    <definedName name="RRE.MaxOUAnt" hidden="1">#REF!</definedName>
    <definedName name="RRE.Numero" hidden="1">OFFSET(#REF!,0,1)</definedName>
    <definedName name="RRE.VIMeta" hidden="1">#REF!</definedName>
    <definedName name="rres05">#REF!</definedName>
    <definedName name="RRES10">#REF!</definedName>
    <definedName name="RRES15">#REF!</definedName>
    <definedName name="RRES20">#REF!</definedName>
    <definedName name="RRR">#REF!</definedName>
    <definedName name="RRRR">#REF!</definedName>
    <definedName name="RRTEMP">#REF!</definedName>
    <definedName name="rs">#REF!</definedName>
    <definedName name="RSEQ">#REF!</definedName>
    <definedName name="RSUBTOT">#REF!</definedName>
    <definedName name="rt">#REF!</definedName>
    <definedName name="RTGFVCFDERSDEWDFRGTHYJU" localSheetId="3">[0]!Plan1</definedName>
    <definedName name="RTGFVCFDERSDEWDFRGTHYJU">[0]!Plan1</definedName>
    <definedName name="rtitbeb">#REF!</definedName>
    <definedName name="RTITCHAF">#REF!</definedName>
    <definedName name="RTP_AI">#REF!</definedName>
    <definedName name="RTP_AO">#REF!</definedName>
    <definedName name="RTP_DI">#REF!</definedName>
    <definedName name="RTP_DO">#REF!</definedName>
    <definedName name="rtubos">#REF!</definedName>
    <definedName name="rtyhg">#REF!</definedName>
    <definedName name="RTYHGYHUJI">#REF!</definedName>
    <definedName name="RUN">#REF!</definedName>
    <definedName name="S">#REF!</definedName>
    <definedName name="S.MÍNIMO">#REF!</definedName>
    <definedName name="S_10">#REF!</definedName>
    <definedName name="S_8">#REF!</definedName>
    <definedName name="S_9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ac.50">#REF!</definedName>
    <definedName name="SADS">#REF!</definedName>
    <definedName name="Sal_Fin">#REF!</definedName>
    <definedName name="Sal_Ini">#REF!</definedName>
    <definedName name="SANCA">#REF!</definedName>
    <definedName name="SANCA_4">#REF!</definedName>
    <definedName name="sapata">#REF!</definedName>
    <definedName name="sarjeta.p.a">#REF!</definedName>
    <definedName name="sbbg">#REF!</definedName>
    <definedName name="SCOAE">#REF!</definedName>
    <definedName name="SCOBS">#REF!</definedName>
    <definedName name="SCOCI">#REF!</definedName>
    <definedName name="SCODS">#REF!</definedName>
    <definedName name="SCOOS">#REF!</definedName>
    <definedName name="SCORO">#REF!</definedName>
    <definedName name="sd">#REF!</definedName>
    <definedName name="SDA">#REF!</definedName>
    <definedName name="SDA_RIO">#REF!</definedName>
    <definedName name="SDADASSDA">#N/A</definedName>
    <definedName name="sdd">#REF!</definedName>
    <definedName name="sderfgt">#REF!</definedName>
    <definedName name="SDF">#REF!</definedName>
    <definedName name="SDFDSF">#REF!</definedName>
    <definedName name="SDFG" localSheetId="3">{"cento","duzentos","trezentos","quatrocentos","quinhentos","seiscentos","setecentos","oitocentos","novecentos"}</definedName>
    <definedName name="SDFG">{"cento","duzentos","trezentos","quatrocentos","quinhentos","seiscentos","setecentos","oitocentos","novecentos"}</definedName>
    <definedName name="se">#REF!</definedName>
    <definedName name="SEG">#REF!</definedName>
    <definedName name="SEG._IMP.">#REF!</definedName>
    <definedName name="SEG.IMP.">#REF!</definedName>
    <definedName name="SEG_IMPOST">#REF!</definedName>
    <definedName name="SEGMENTO">#REF!</definedName>
    <definedName name="SEGURO">#REF!</definedName>
    <definedName name="SEGURO_IMPOSTOS">#REF!</definedName>
    <definedName name="SEGURO_REAL">#REF!</definedName>
    <definedName name="SEGURO_USD">#REF!</definedName>
    <definedName name="Selectores">#REF!</definedName>
    <definedName name="sem.pórtico">#REF!</definedName>
    <definedName name="semior">#REF!</definedName>
    <definedName name="Semnome">#REF!</definedName>
    <definedName name="Semnome___0">#REF!</definedName>
    <definedName name="Semnome___0___0">#REF!</definedName>
    <definedName name="Semnome___0___0___0">#REF!</definedName>
    <definedName name="Semnome___0___0___0___0">#REF!</definedName>
    <definedName name="Semnome___0___0___0___0___0">#REF!</definedName>
    <definedName name="Semnome___0___0___0___0___0___0">#REF!</definedName>
    <definedName name="Semnome___0___0___0___0___0___0___0">#REF!</definedName>
    <definedName name="Semnome_1">#REF!</definedName>
    <definedName name="Semnome_1_1">#REF!</definedName>
    <definedName name="SEÑALES">#REF!</definedName>
    <definedName name="Señales_APM">#REF!</definedName>
    <definedName name="Señales_APM_TC">#REF!</definedName>
    <definedName name="Señales_CPC">#REF!</definedName>
    <definedName name="Señales_CPC_TC">#REF!</definedName>
    <definedName name="Señales_Esp">#REF!</definedName>
    <definedName name="Señales_HW">#REF!</definedName>
    <definedName name="Señales_HW2">#REF!</definedName>
    <definedName name="Señales_HW2_TC">#REF!</definedName>
    <definedName name="Señales_LM">#REF!</definedName>
    <definedName name="SEÑALES_LM_TC">#REF!</definedName>
    <definedName name="Señales_Otros_Equipos">#REF!</definedName>
    <definedName name="SEÑALES_TC">#REF!</definedName>
    <definedName name="SENHAGT" hidden="1">"PM3CAIXA"</definedName>
    <definedName name="senior">#REF!</definedName>
    <definedName name="Serv">#REF!</definedName>
    <definedName name="servico">#REF!</definedName>
    <definedName name="serviços.complementares">#REF!</definedName>
    <definedName name="serviços.iniciais">#REF!</definedName>
    <definedName name="SETA">#REF!</definedName>
    <definedName name="SGarantia">#REF!</definedName>
    <definedName name="SHALON">#N/A</definedName>
    <definedName name="SHARED_FORMULA_0">#N/A</definedName>
    <definedName name="SHARED_FORMULA_1">#N/A</definedName>
    <definedName name="SHARED_FORMULA_10">#N/A</definedName>
    <definedName name="SHARED_FORMULA_100">#N/A</definedName>
    <definedName name="SHARED_FORMULA_101">#N/A</definedName>
    <definedName name="SHARED_FORMULA_102">#N/A</definedName>
    <definedName name="SHARED_FORMULA_103">#N/A</definedName>
    <definedName name="SHARED_FORMULA_104">#N/A</definedName>
    <definedName name="SHARED_FORMULA_105">#N/A</definedName>
    <definedName name="SHARED_FORMULA_106">#N/A</definedName>
    <definedName name="SHARED_FORMULA_107">#N/A</definedName>
    <definedName name="SHARED_FORMULA_108">#N/A</definedName>
    <definedName name="SHARED_FORMULA_109">#N/A</definedName>
    <definedName name="SHARED_FORMULA_11">#N/A</definedName>
    <definedName name="SHARED_FORMULA_110">#N/A</definedName>
    <definedName name="SHARED_FORMULA_111">#N/A</definedName>
    <definedName name="SHARED_FORMULA_112">#N/A</definedName>
    <definedName name="SHARED_FORMULA_113">#N/A</definedName>
    <definedName name="SHARED_FORMULA_114">#N/A</definedName>
    <definedName name="SHARED_FORMULA_115">#N/A</definedName>
    <definedName name="SHARED_FORMULA_116">#N/A</definedName>
    <definedName name="SHARED_FORMULA_117">#N/A</definedName>
    <definedName name="SHARED_FORMULA_118">#N/A</definedName>
    <definedName name="SHARED_FORMULA_119">#N/A</definedName>
    <definedName name="SHARED_FORMULA_12">#N/A</definedName>
    <definedName name="SHARED_FORMULA_120">#N/A</definedName>
    <definedName name="SHARED_FORMULA_121">#N/A</definedName>
    <definedName name="SHARED_FORMULA_122">#N/A</definedName>
    <definedName name="SHARED_FORMULA_123">#N/A</definedName>
    <definedName name="SHARED_FORMULA_124">#N/A</definedName>
    <definedName name="SHARED_FORMULA_125">#N/A</definedName>
    <definedName name="SHARED_FORMULA_126">#N/A</definedName>
    <definedName name="SHARED_FORMULA_127">#N/A</definedName>
    <definedName name="SHARED_FORMULA_128">#N/A</definedName>
    <definedName name="SHARED_FORMULA_129">#N/A</definedName>
    <definedName name="SHARED_FORMULA_13">#N/A</definedName>
    <definedName name="SHARED_FORMULA_130">#N/A</definedName>
    <definedName name="SHARED_FORMULA_131">#N/A</definedName>
    <definedName name="SHARED_FORMULA_132">#N/A</definedName>
    <definedName name="SHARED_FORMULA_133">#N/A</definedName>
    <definedName name="SHARED_FORMULA_134">#N/A</definedName>
    <definedName name="SHARED_FORMULA_135">#N/A</definedName>
    <definedName name="SHARED_FORMULA_136">#N/A</definedName>
    <definedName name="SHARED_FORMULA_137">#N/A</definedName>
    <definedName name="SHARED_FORMULA_138">#N/A</definedName>
    <definedName name="SHARED_FORMULA_139">#N/A</definedName>
    <definedName name="SHARED_FORMULA_14">#N/A</definedName>
    <definedName name="SHARED_FORMULA_140">#N/A</definedName>
    <definedName name="SHARED_FORMULA_141">#N/A</definedName>
    <definedName name="SHARED_FORMULA_142">#N/A</definedName>
    <definedName name="SHARED_FORMULA_143">#N/A</definedName>
    <definedName name="SHARED_FORMULA_144">#N/A</definedName>
    <definedName name="SHARED_FORMULA_145">#N/A</definedName>
    <definedName name="SHARED_FORMULA_146">#N/A</definedName>
    <definedName name="SHARED_FORMULA_147">#N/A</definedName>
    <definedName name="SHARED_FORMULA_148">#N/A</definedName>
    <definedName name="SHARED_FORMULA_149">#N/A</definedName>
    <definedName name="SHARED_FORMULA_15">#N/A</definedName>
    <definedName name="SHARED_FORMULA_150">#N/A</definedName>
    <definedName name="SHARED_FORMULA_151">#N/A</definedName>
    <definedName name="SHARED_FORMULA_152">#N/A</definedName>
    <definedName name="SHARED_FORMULA_153">#N/A</definedName>
    <definedName name="SHARED_FORMULA_154">#N/A</definedName>
    <definedName name="SHARED_FORMULA_155">#N/A</definedName>
    <definedName name="SHARED_FORMULA_156">#N/A</definedName>
    <definedName name="SHARED_FORMULA_157">#N/A</definedName>
    <definedName name="SHARED_FORMULA_158">#N/A</definedName>
    <definedName name="SHARED_FORMULA_159">#N/A</definedName>
    <definedName name="SHARED_FORMULA_16">#N/A</definedName>
    <definedName name="SHARED_FORMULA_160">#N/A</definedName>
    <definedName name="SHARED_FORMULA_161">#N/A</definedName>
    <definedName name="SHARED_FORMULA_162">#N/A</definedName>
    <definedName name="SHARED_FORMULA_163">#N/A</definedName>
    <definedName name="SHARED_FORMULA_164">#N/A</definedName>
    <definedName name="SHARED_FORMULA_165">#N/A</definedName>
    <definedName name="SHARED_FORMULA_166">#N/A</definedName>
    <definedName name="SHARED_FORMULA_167">#N/A</definedName>
    <definedName name="SHARED_FORMULA_168">#N/A</definedName>
    <definedName name="SHARED_FORMULA_169">#N/A</definedName>
    <definedName name="SHARED_FORMULA_17">#N/A</definedName>
    <definedName name="SHARED_FORMULA_170">#N/A</definedName>
    <definedName name="SHARED_FORMULA_171">#N/A</definedName>
    <definedName name="SHARED_FORMULA_172">#N/A</definedName>
    <definedName name="SHARED_FORMULA_173">#N/A</definedName>
    <definedName name="SHARED_FORMULA_174">#N/A</definedName>
    <definedName name="SHARED_FORMULA_175">#N/A</definedName>
    <definedName name="SHARED_FORMULA_176">#N/A</definedName>
    <definedName name="SHARED_FORMULA_177">#N/A</definedName>
    <definedName name="SHARED_FORMULA_178">#N/A</definedName>
    <definedName name="SHARED_FORMULA_179">#N/A</definedName>
    <definedName name="SHARED_FORMULA_18">#N/A</definedName>
    <definedName name="SHARED_FORMULA_180">#N/A</definedName>
    <definedName name="SHARED_FORMULA_181">#N/A</definedName>
    <definedName name="SHARED_FORMULA_182">#N/A</definedName>
    <definedName name="SHARED_FORMULA_183">#N/A</definedName>
    <definedName name="SHARED_FORMULA_184">#N/A</definedName>
    <definedName name="SHARED_FORMULA_185">#N/A</definedName>
    <definedName name="SHARED_FORMULA_186">#N/A</definedName>
    <definedName name="SHARED_FORMULA_187">#N/A</definedName>
    <definedName name="SHARED_FORMULA_188">#N/A</definedName>
    <definedName name="SHARED_FORMULA_189">#N/A</definedName>
    <definedName name="SHARED_FORMULA_19">#N/A</definedName>
    <definedName name="SHARED_FORMULA_190">#N/A</definedName>
    <definedName name="SHARED_FORMULA_191">#N/A</definedName>
    <definedName name="SHARED_FORMULA_192">#N/A</definedName>
    <definedName name="SHARED_FORMULA_193">#N/A</definedName>
    <definedName name="SHARED_FORMULA_194">#N/A</definedName>
    <definedName name="SHARED_FORMULA_195">#N/A</definedName>
    <definedName name="SHARED_FORMULA_196">#N/A</definedName>
    <definedName name="SHARED_FORMULA_197">#N/A</definedName>
    <definedName name="SHARED_FORMULA_198">#N/A</definedName>
    <definedName name="SHARED_FORMULA_199">#N/A</definedName>
    <definedName name="SHARED_FORMULA_2">#N/A</definedName>
    <definedName name="SHARED_FORMULA_20">#N/A</definedName>
    <definedName name="SHARED_FORMULA_200">#N/A</definedName>
    <definedName name="SHARED_FORMULA_201">#N/A</definedName>
    <definedName name="SHARED_FORMULA_202">#N/A</definedName>
    <definedName name="SHARED_FORMULA_203">#N/A</definedName>
    <definedName name="SHARED_FORMULA_204">#N/A</definedName>
    <definedName name="SHARED_FORMULA_205">#N/A</definedName>
    <definedName name="SHARED_FORMULA_206">#N/A</definedName>
    <definedName name="SHARED_FORMULA_207">#N/A</definedName>
    <definedName name="SHARED_FORMULA_208">#N/A</definedName>
    <definedName name="SHARED_FORMULA_209">#N/A</definedName>
    <definedName name="SHARED_FORMULA_21">#N/A</definedName>
    <definedName name="SHARED_FORMULA_210">#N/A</definedName>
    <definedName name="SHARED_FORMULA_211">#N/A</definedName>
    <definedName name="SHARED_FORMULA_212">#N/A</definedName>
    <definedName name="SHARED_FORMULA_213">#N/A</definedName>
    <definedName name="SHARED_FORMULA_214">#N/A</definedName>
    <definedName name="SHARED_FORMULA_215">#N/A</definedName>
    <definedName name="SHARED_FORMULA_216">#N/A</definedName>
    <definedName name="SHARED_FORMULA_217">#N/A</definedName>
    <definedName name="SHARED_FORMULA_218">#N/A</definedName>
    <definedName name="SHARED_FORMULA_219">#N/A</definedName>
    <definedName name="SHARED_FORMULA_22">#N/A</definedName>
    <definedName name="SHARED_FORMULA_220">#N/A</definedName>
    <definedName name="SHARED_FORMULA_221">#N/A</definedName>
    <definedName name="SHARED_FORMULA_222">#N/A</definedName>
    <definedName name="SHARED_FORMULA_223">#N/A</definedName>
    <definedName name="SHARED_FORMULA_224">#N/A</definedName>
    <definedName name="SHARED_FORMULA_225">#N/A</definedName>
    <definedName name="SHARED_FORMULA_226">#N/A</definedName>
    <definedName name="SHARED_FORMULA_227">#N/A</definedName>
    <definedName name="SHARED_FORMULA_228">#N/A</definedName>
    <definedName name="SHARED_FORMULA_229">#N/A</definedName>
    <definedName name="SHARED_FORMULA_23">#N/A</definedName>
    <definedName name="SHARED_FORMULA_230">#N/A</definedName>
    <definedName name="SHARED_FORMULA_231">#N/A</definedName>
    <definedName name="SHARED_FORMULA_232">#N/A</definedName>
    <definedName name="SHARED_FORMULA_233">#N/A</definedName>
    <definedName name="SHARED_FORMULA_234">#N/A</definedName>
    <definedName name="SHARED_FORMULA_235">#N/A</definedName>
    <definedName name="SHARED_FORMULA_236">#N/A</definedName>
    <definedName name="SHARED_FORMULA_237">#N/A</definedName>
    <definedName name="SHARED_FORMULA_238">#N/A</definedName>
    <definedName name="SHARED_FORMULA_239">#N/A</definedName>
    <definedName name="SHARED_FORMULA_24">#N/A</definedName>
    <definedName name="SHARED_FORMULA_240">#N/A</definedName>
    <definedName name="SHARED_FORMULA_241">#N/A</definedName>
    <definedName name="SHARED_FORMULA_242">#N/A</definedName>
    <definedName name="SHARED_FORMULA_243">#N/A</definedName>
    <definedName name="SHARED_FORMULA_244">#N/A</definedName>
    <definedName name="SHARED_FORMULA_245">#N/A</definedName>
    <definedName name="SHARED_FORMULA_246">#N/A</definedName>
    <definedName name="SHARED_FORMULA_247">#N/A</definedName>
    <definedName name="SHARED_FORMULA_248">#N/A</definedName>
    <definedName name="SHARED_FORMULA_249">#N/A</definedName>
    <definedName name="SHARED_FORMULA_25">#N/A</definedName>
    <definedName name="SHARED_FORMULA_250">#N/A</definedName>
    <definedName name="SHARED_FORMULA_251">#N/A</definedName>
    <definedName name="SHARED_FORMULA_252">#N/A</definedName>
    <definedName name="SHARED_FORMULA_253">#N/A</definedName>
    <definedName name="SHARED_FORMULA_254">#N/A</definedName>
    <definedName name="SHARED_FORMULA_255">#N/A</definedName>
    <definedName name="SHARED_FORMULA_256">#N/A</definedName>
    <definedName name="SHARED_FORMULA_257">#N/A</definedName>
    <definedName name="SHARED_FORMULA_258">#N/A</definedName>
    <definedName name="SHARED_FORMULA_259">#N/A</definedName>
    <definedName name="SHARED_FORMULA_26">#N/A</definedName>
    <definedName name="SHARED_FORMULA_260">#N/A</definedName>
    <definedName name="SHARED_FORMULA_261">#N/A</definedName>
    <definedName name="SHARED_FORMULA_262">#N/A</definedName>
    <definedName name="SHARED_FORMULA_263">#N/A</definedName>
    <definedName name="SHARED_FORMULA_264">#N/A</definedName>
    <definedName name="SHARED_FORMULA_265">#N/A</definedName>
    <definedName name="SHARED_FORMULA_266">#N/A</definedName>
    <definedName name="SHARED_FORMULA_267">#N/A</definedName>
    <definedName name="SHARED_FORMULA_268">#N/A</definedName>
    <definedName name="SHARED_FORMULA_269">#N/A</definedName>
    <definedName name="SHARED_FORMULA_27">#N/A</definedName>
    <definedName name="SHARED_FORMULA_270">#N/A</definedName>
    <definedName name="SHARED_FORMULA_271">#N/A</definedName>
    <definedName name="SHARED_FORMULA_272">#N/A</definedName>
    <definedName name="SHARED_FORMULA_273">#N/A</definedName>
    <definedName name="SHARED_FORMULA_274">#N/A</definedName>
    <definedName name="SHARED_FORMULA_275">#N/A</definedName>
    <definedName name="SHARED_FORMULA_276">#N/A</definedName>
    <definedName name="SHARED_FORMULA_277">#N/A</definedName>
    <definedName name="SHARED_FORMULA_278">#N/A</definedName>
    <definedName name="SHARED_FORMULA_279">#N/A</definedName>
    <definedName name="SHARED_FORMULA_28">#N/A</definedName>
    <definedName name="SHARED_FORMULA_280">#N/A</definedName>
    <definedName name="SHARED_FORMULA_281">#N/A</definedName>
    <definedName name="SHARED_FORMULA_282">#N/A</definedName>
    <definedName name="SHARED_FORMULA_283">#N/A</definedName>
    <definedName name="SHARED_FORMULA_284">#N/A</definedName>
    <definedName name="SHARED_FORMULA_285">#N/A</definedName>
    <definedName name="SHARED_FORMULA_286">#N/A</definedName>
    <definedName name="SHARED_FORMULA_287">#N/A</definedName>
    <definedName name="SHARED_FORMULA_288">#N/A</definedName>
    <definedName name="SHARED_FORMULA_289">#N/A</definedName>
    <definedName name="SHARED_FORMULA_29">#N/A</definedName>
    <definedName name="SHARED_FORMULA_290">#N/A</definedName>
    <definedName name="SHARED_FORMULA_291">#N/A</definedName>
    <definedName name="SHARED_FORMULA_292">#N/A</definedName>
    <definedName name="SHARED_FORMULA_293">#N/A</definedName>
    <definedName name="SHARED_FORMULA_294">#N/A</definedName>
    <definedName name="SHARED_FORMULA_295">#N/A</definedName>
    <definedName name="SHARED_FORMULA_296">#N/A</definedName>
    <definedName name="SHARED_FORMULA_297">#N/A</definedName>
    <definedName name="SHARED_FORMULA_298">#N/A</definedName>
    <definedName name="SHARED_FORMULA_299">#N/A</definedName>
    <definedName name="SHARED_FORMULA_3">#N/A</definedName>
    <definedName name="SHARED_FORMULA_30">#N/A</definedName>
    <definedName name="SHARED_FORMULA_300">#N/A</definedName>
    <definedName name="SHARED_FORMULA_301">#N/A</definedName>
    <definedName name="SHARED_FORMULA_302">#N/A</definedName>
    <definedName name="SHARED_FORMULA_303">#N/A</definedName>
    <definedName name="SHARED_FORMULA_304">#N/A</definedName>
    <definedName name="SHARED_FORMULA_305">#N/A</definedName>
    <definedName name="SHARED_FORMULA_306">#N/A</definedName>
    <definedName name="SHARED_FORMULA_307">#N/A</definedName>
    <definedName name="SHARED_FORMULA_308">#N/A</definedName>
    <definedName name="SHARED_FORMULA_309">#N/A</definedName>
    <definedName name="SHARED_FORMULA_31">#N/A</definedName>
    <definedName name="SHARED_FORMULA_310">#N/A</definedName>
    <definedName name="SHARED_FORMULA_311">#N/A</definedName>
    <definedName name="SHARED_FORMULA_312">#N/A</definedName>
    <definedName name="SHARED_FORMULA_313">#N/A</definedName>
    <definedName name="SHARED_FORMULA_314">#N/A</definedName>
    <definedName name="SHARED_FORMULA_315">#N/A</definedName>
    <definedName name="SHARED_FORMULA_316">#N/A</definedName>
    <definedName name="SHARED_FORMULA_317">#N/A</definedName>
    <definedName name="SHARED_FORMULA_318">#N/A</definedName>
    <definedName name="SHARED_FORMULA_319">#N/A</definedName>
    <definedName name="SHARED_FORMULA_32">#N/A</definedName>
    <definedName name="SHARED_FORMULA_320">#N/A</definedName>
    <definedName name="SHARED_FORMULA_321">#N/A</definedName>
    <definedName name="SHARED_FORMULA_322">#N/A</definedName>
    <definedName name="SHARED_FORMULA_323">#N/A</definedName>
    <definedName name="SHARED_FORMULA_324">#N/A</definedName>
    <definedName name="SHARED_FORMULA_325">#N/A</definedName>
    <definedName name="SHARED_FORMULA_326">#N/A</definedName>
    <definedName name="SHARED_FORMULA_327">#N/A</definedName>
    <definedName name="SHARED_FORMULA_328">#N/A</definedName>
    <definedName name="SHARED_FORMULA_329">#N/A</definedName>
    <definedName name="SHARED_FORMULA_33">#N/A</definedName>
    <definedName name="SHARED_FORMULA_330">#N/A</definedName>
    <definedName name="SHARED_FORMULA_331">#N/A</definedName>
    <definedName name="SHARED_FORMULA_332">#N/A</definedName>
    <definedName name="SHARED_FORMULA_333">#N/A</definedName>
    <definedName name="SHARED_FORMULA_334">#N/A</definedName>
    <definedName name="SHARED_FORMULA_335">#N/A</definedName>
    <definedName name="SHARED_FORMULA_336">#N/A</definedName>
    <definedName name="SHARED_FORMULA_337">#N/A</definedName>
    <definedName name="SHARED_FORMULA_338">#N/A</definedName>
    <definedName name="SHARED_FORMULA_339">#N/A</definedName>
    <definedName name="SHARED_FORMULA_34">#N/A</definedName>
    <definedName name="SHARED_FORMULA_340">#N/A</definedName>
    <definedName name="SHARED_FORMULA_341">#N/A</definedName>
    <definedName name="SHARED_FORMULA_342">#N/A</definedName>
    <definedName name="SHARED_FORMULA_343">#N/A</definedName>
    <definedName name="SHARED_FORMULA_344">#N/A</definedName>
    <definedName name="SHARED_FORMULA_345">#N/A</definedName>
    <definedName name="SHARED_FORMULA_346">#N/A</definedName>
    <definedName name="SHARED_FORMULA_347">#N/A</definedName>
    <definedName name="SHARED_FORMULA_348">#N/A</definedName>
    <definedName name="SHARED_FORMULA_349">#N/A</definedName>
    <definedName name="SHARED_FORMULA_35">#N/A</definedName>
    <definedName name="SHARED_FORMULA_350">#N/A</definedName>
    <definedName name="SHARED_FORMULA_351">#N/A</definedName>
    <definedName name="SHARED_FORMULA_352">#N/A</definedName>
    <definedName name="SHARED_FORMULA_353">#N/A</definedName>
    <definedName name="SHARED_FORMULA_354">#N/A</definedName>
    <definedName name="SHARED_FORMULA_355">#N/A</definedName>
    <definedName name="SHARED_FORMULA_356">#N/A</definedName>
    <definedName name="SHARED_FORMULA_357">#N/A</definedName>
    <definedName name="SHARED_FORMULA_358">#N/A</definedName>
    <definedName name="SHARED_FORMULA_359">#N/A</definedName>
    <definedName name="SHARED_FORMULA_36">#N/A</definedName>
    <definedName name="SHARED_FORMULA_360">#N/A</definedName>
    <definedName name="SHARED_FORMULA_361">#N/A</definedName>
    <definedName name="SHARED_FORMULA_362">#N/A</definedName>
    <definedName name="SHARED_FORMULA_363">#N/A</definedName>
    <definedName name="SHARED_FORMULA_364">#N/A</definedName>
    <definedName name="SHARED_FORMULA_365">#N/A</definedName>
    <definedName name="SHARED_FORMULA_366">#N/A</definedName>
    <definedName name="SHARED_FORMULA_367">#N/A</definedName>
    <definedName name="SHARED_FORMULA_368">#N/A</definedName>
    <definedName name="SHARED_FORMULA_369">#N/A</definedName>
    <definedName name="SHARED_FORMULA_37">#N/A</definedName>
    <definedName name="SHARED_FORMULA_370">#N/A</definedName>
    <definedName name="SHARED_FORMULA_371">#N/A</definedName>
    <definedName name="SHARED_FORMULA_372">#N/A</definedName>
    <definedName name="SHARED_FORMULA_373">#N/A</definedName>
    <definedName name="SHARED_FORMULA_374">#N/A</definedName>
    <definedName name="SHARED_FORMULA_375">#N/A</definedName>
    <definedName name="SHARED_FORMULA_376">#N/A</definedName>
    <definedName name="SHARED_FORMULA_377">#N/A</definedName>
    <definedName name="SHARED_FORMULA_378">#N/A</definedName>
    <definedName name="SHARED_FORMULA_379">#N/A</definedName>
    <definedName name="SHARED_FORMULA_38">#N/A</definedName>
    <definedName name="SHARED_FORMULA_380">#N/A</definedName>
    <definedName name="SHARED_FORMULA_381">#N/A</definedName>
    <definedName name="SHARED_FORMULA_382">#N/A</definedName>
    <definedName name="SHARED_FORMULA_383">#N/A</definedName>
    <definedName name="SHARED_FORMULA_384">#N/A</definedName>
    <definedName name="SHARED_FORMULA_385">#N/A</definedName>
    <definedName name="SHARED_FORMULA_386">#N/A</definedName>
    <definedName name="SHARED_FORMULA_387">#N/A</definedName>
    <definedName name="SHARED_FORMULA_388">#N/A</definedName>
    <definedName name="SHARED_FORMULA_389">#N/A</definedName>
    <definedName name="SHARED_FORMULA_39">#N/A</definedName>
    <definedName name="SHARED_FORMULA_390">#N/A</definedName>
    <definedName name="SHARED_FORMULA_391">#N/A</definedName>
    <definedName name="SHARED_FORMULA_392">#N/A</definedName>
    <definedName name="SHARED_FORMULA_393">#N/A</definedName>
    <definedName name="SHARED_FORMULA_394">#N/A</definedName>
    <definedName name="SHARED_FORMULA_395">#N/A</definedName>
    <definedName name="SHARED_FORMULA_396">#N/A</definedName>
    <definedName name="SHARED_FORMULA_397">#N/A</definedName>
    <definedName name="SHARED_FORMULA_398">#N/A</definedName>
    <definedName name="SHARED_FORMULA_399">#N/A</definedName>
    <definedName name="SHARED_FORMULA_4">#N/A</definedName>
    <definedName name="SHARED_FORMULA_40">#N/A</definedName>
    <definedName name="SHARED_FORMULA_400">#N/A</definedName>
    <definedName name="SHARED_FORMULA_401">#N/A</definedName>
    <definedName name="SHARED_FORMULA_402">#N/A</definedName>
    <definedName name="SHARED_FORMULA_403">#N/A</definedName>
    <definedName name="SHARED_FORMULA_404">#N/A</definedName>
    <definedName name="SHARED_FORMULA_405">#N/A</definedName>
    <definedName name="SHARED_FORMULA_406">#N/A</definedName>
    <definedName name="SHARED_FORMULA_407">#N/A</definedName>
    <definedName name="SHARED_FORMULA_408">#N/A</definedName>
    <definedName name="SHARED_FORMULA_409">#N/A</definedName>
    <definedName name="SHARED_FORMULA_41">#N/A</definedName>
    <definedName name="SHARED_FORMULA_410">#N/A</definedName>
    <definedName name="SHARED_FORMULA_411">#N/A</definedName>
    <definedName name="SHARED_FORMULA_412">#N/A</definedName>
    <definedName name="SHARED_FORMULA_413">#N/A</definedName>
    <definedName name="SHARED_FORMULA_414">#N/A</definedName>
    <definedName name="SHARED_FORMULA_415">#N/A</definedName>
    <definedName name="SHARED_FORMULA_416">#N/A</definedName>
    <definedName name="SHARED_FORMULA_417">#N/A</definedName>
    <definedName name="SHARED_FORMULA_418">#N/A</definedName>
    <definedName name="SHARED_FORMULA_419">#N/A</definedName>
    <definedName name="SHARED_FORMULA_42">#N/A</definedName>
    <definedName name="SHARED_FORMULA_420">#N/A</definedName>
    <definedName name="SHARED_FORMULA_421">#N/A</definedName>
    <definedName name="SHARED_FORMULA_422">#N/A</definedName>
    <definedName name="SHARED_FORMULA_423">#N/A</definedName>
    <definedName name="SHARED_FORMULA_424">#N/A</definedName>
    <definedName name="SHARED_FORMULA_425">#N/A</definedName>
    <definedName name="SHARED_FORMULA_426">#N/A</definedName>
    <definedName name="SHARED_FORMULA_427">#N/A</definedName>
    <definedName name="SHARED_FORMULA_428">#N/A</definedName>
    <definedName name="SHARED_FORMULA_429">#N/A</definedName>
    <definedName name="SHARED_FORMULA_43">#N/A</definedName>
    <definedName name="SHARED_FORMULA_430">#N/A</definedName>
    <definedName name="SHARED_FORMULA_431">#N/A</definedName>
    <definedName name="SHARED_FORMULA_432">#N/A</definedName>
    <definedName name="SHARED_FORMULA_433">#N/A</definedName>
    <definedName name="SHARED_FORMULA_434">#N/A</definedName>
    <definedName name="SHARED_FORMULA_435">#N/A</definedName>
    <definedName name="SHARED_FORMULA_436">#N/A</definedName>
    <definedName name="SHARED_FORMULA_437">#N/A</definedName>
    <definedName name="SHARED_FORMULA_438">#N/A</definedName>
    <definedName name="SHARED_FORMULA_439">#N/A</definedName>
    <definedName name="SHARED_FORMULA_44">#N/A</definedName>
    <definedName name="SHARED_FORMULA_440">#N/A</definedName>
    <definedName name="SHARED_FORMULA_441">#N/A</definedName>
    <definedName name="SHARED_FORMULA_442">#N/A</definedName>
    <definedName name="SHARED_FORMULA_443">#N/A</definedName>
    <definedName name="SHARED_FORMULA_444">#N/A</definedName>
    <definedName name="SHARED_FORMULA_445">#N/A</definedName>
    <definedName name="SHARED_FORMULA_446">#N/A</definedName>
    <definedName name="SHARED_FORMULA_447">#N/A</definedName>
    <definedName name="SHARED_FORMULA_448">#N/A</definedName>
    <definedName name="SHARED_FORMULA_449">#N/A</definedName>
    <definedName name="SHARED_FORMULA_45">#N/A</definedName>
    <definedName name="SHARED_FORMULA_450">#N/A</definedName>
    <definedName name="SHARED_FORMULA_451">#N/A</definedName>
    <definedName name="SHARED_FORMULA_452">#N/A</definedName>
    <definedName name="SHARED_FORMULA_453">#N/A</definedName>
    <definedName name="SHARED_FORMULA_454">#N/A</definedName>
    <definedName name="SHARED_FORMULA_455">#N/A</definedName>
    <definedName name="SHARED_FORMULA_456">#N/A</definedName>
    <definedName name="SHARED_FORMULA_457">#N/A</definedName>
    <definedName name="SHARED_FORMULA_458">#N/A</definedName>
    <definedName name="SHARED_FORMULA_459">#N/A</definedName>
    <definedName name="SHARED_FORMULA_46">#N/A</definedName>
    <definedName name="SHARED_FORMULA_460">#N/A</definedName>
    <definedName name="SHARED_FORMULA_461">#N/A</definedName>
    <definedName name="SHARED_FORMULA_462">#N/A</definedName>
    <definedName name="SHARED_FORMULA_463">#N/A</definedName>
    <definedName name="SHARED_FORMULA_464">#N/A</definedName>
    <definedName name="SHARED_FORMULA_465">#N/A</definedName>
    <definedName name="SHARED_FORMULA_466">#N/A</definedName>
    <definedName name="SHARED_FORMULA_467">#N/A</definedName>
    <definedName name="SHARED_FORMULA_468">#N/A</definedName>
    <definedName name="SHARED_FORMULA_469">#N/A</definedName>
    <definedName name="SHARED_FORMULA_47">#N/A</definedName>
    <definedName name="SHARED_FORMULA_470">#N/A</definedName>
    <definedName name="SHARED_FORMULA_471">#N/A</definedName>
    <definedName name="SHARED_FORMULA_472">#N/A</definedName>
    <definedName name="SHARED_FORMULA_473">#N/A</definedName>
    <definedName name="SHARED_FORMULA_474">#N/A</definedName>
    <definedName name="SHARED_FORMULA_475">#N/A</definedName>
    <definedName name="SHARED_FORMULA_476">#N/A</definedName>
    <definedName name="SHARED_FORMULA_477">#N/A</definedName>
    <definedName name="SHARED_FORMULA_478">#N/A</definedName>
    <definedName name="SHARED_FORMULA_479">#N/A</definedName>
    <definedName name="SHARED_FORMULA_48">#N/A</definedName>
    <definedName name="SHARED_FORMULA_480">#N/A</definedName>
    <definedName name="SHARED_FORMULA_481">#N/A</definedName>
    <definedName name="SHARED_FORMULA_482">#N/A</definedName>
    <definedName name="SHARED_FORMULA_483">#N/A</definedName>
    <definedName name="SHARED_FORMULA_484">#N/A</definedName>
    <definedName name="SHARED_FORMULA_485">#N/A</definedName>
    <definedName name="SHARED_FORMULA_486">#N/A</definedName>
    <definedName name="SHARED_FORMULA_487">#N/A</definedName>
    <definedName name="SHARED_FORMULA_488">#N/A</definedName>
    <definedName name="SHARED_FORMULA_489">#N/A</definedName>
    <definedName name="SHARED_FORMULA_49">#N/A</definedName>
    <definedName name="SHARED_FORMULA_490">#N/A</definedName>
    <definedName name="SHARED_FORMULA_491">#N/A</definedName>
    <definedName name="SHARED_FORMULA_492">#N/A</definedName>
    <definedName name="SHARED_FORMULA_493">#N/A</definedName>
    <definedName name="SHARED_FORMULA_494">#N/A</definedName>
    <definedName name="SHARED_FORMULA_495">#N/A</definedName>
    <definedName name="SHARED_FORMULA_496">#N/A</definedName>
    <definedName name="SHARED_FORMULA_497">#N/A</definedName>
    <definedName name="SHARED_FORMULA_498">#N/A</definedName>
    <definedName name="SHARED_FORMULA_499">#N/A</definedName>
    <definedName name="SHARED_FORMULA_5">#N/A</definedName>
    <definedName name="SHARED_FORMULA_50">#N/A</definedName>
    <definedName name="SHARED_FORMULA_500">#N/A</definedName>
    <definedName name="SHARED_FORMULA_501">#N/A</definedName>
    <definedName name="SHARED_FORMULA_502">#N/A</definedName>
    <definedName name="SHARED_FORMULA_503">#N/A</definedName>
    <definedName name="SHARED_FORMULA_504">#N/A</definedName>
    <definedName name="SHARED_FORMULA_505">#N/A</definedName>
    <definedName name="SHARED_FORMULA_506">#N/A</definedName>
    <definedName name="SHARED_FORMULA_507">#N/A</definedName>
    <definedName name="SHARED_FORMULA_508">#N/A</definedName>
    <definedName name="SHARED_FORMULA_509">#N/A</definedName>
    <definedName name="SHARED_FORMULA_51">#N/A</definedName>
    <definedName name="SHARED_FORMULA_510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63">#N/A</definedName>
    <definedName name="SHARED_FORMULA_64">#N/A</definedName>
    <definedName name="SHARED_FORMULA_65">#N/A</definedName>
    <definedName name="SHARED_FORMULA_66">#N/A</definedName>
    <definedName name="SHARED_FORMULA_67">#N/A</definedName>
    <definedName name="SHARED_FORMULA_68">#N/A</definedName>
    <definedName name="SHARED_FORMULA_69">#N/A</definedName>
    <definedName name="SHARED_FORMULA_7">#N/A</definedName>
    <definedName name="SHARED_FORMULA_70">#N/A</definedName>
    <definedName name="SHARED_FORMULA_71">#N/A</definedName>
    <definedName name="SHARED_FORMULA_72">#N/A</definedName>
    <definedName name="SHARED_FORMULA_73">#N/A</definedName>
    <definedName name="SHARED_FORMULA_74">#N/A</definedName>
    <definedName name="SHARED_FORMULA_75">#N/A</definedName>
    <definedName name="SHARED_FORMULA_76">#N/A</definedName>
    <definedName name="SHARED_FORMULA_77">#N/A</definedName>
    <definedName name="SHARED_FORMULA_78">#N/A</definedName>
    <definedName name="SHARED_FORMULA_79">#N/A</definedName>
    <definedName name="SHARED_FORMULA_8">#N/A</definedName>
    <definedName name="SHARED_FORMULA_80">#N/A</definedName>
    <definedName name="SHARED_FORMULA_81">#N/A</definedName>
    <definedName name="SHARED_FORMULA_82">#N/A</definedName>
    <definedName name="SHARED_FORMULA_83">#N/A</definedName>
    <definedName name="SHARED_FORMULA_84">#N/A</definedName>
    <definedName name="SHARED_FORMULA_85">#N/A</definedName>
    <definedName name="SHARED_FORMULA_86">#N/A</definedName>
    <definedName name="SHARED_FORMULA_87">#N/A</definedName>
    <definedName name="SHARED_FORMULA_88">#N/A</definedName>
    <definedName name="SHARED_FORMULA_89">#N/A</definedName>
    <definedName name="SHARED_FORMULA_9">#N/A</definedName>
    <definedName name="SHARED_FORMULA_90">#N/A</definedName>
    <definedName name="SHARED_FORMULA_91">#N/A</definedName>
    <definedName name="SHARED_FORMULA_92">#N/A</definedName>
    <definedName name="SHARED_FORMULA_93">#N/A</definedName>
    <definedName name="SHARED_FORMULA_94">#N/A</definedName>
    <definedName name="SHARED_FORMULA_95">#N/A</definedName>
    <definedName name="SHARED_FORMULA_96">#N/A</definedName>
    <definedName name="SHARED_FORMULA_97">#N/A</definedName>
    <definedName name="SHARED_FORMULA_98">#N/A</definedName>
    <definedName name="SHARED_FORMULA_99">#N/A</definedName>
    <definedName name="sigla_obras">#REF!</definedName>
    <definedName name="sigla_sn">#REF!</definedName>
    <definedName name="SIH">#REF!</definedName>
    <definedName name="SIN">#REF!</definedName>
    <definedName name="SINALIZAÇÃO">#REF!</definedName>
    <definedName name="SINAPIJUL16">#REF!</definedName>
    <definedName name="SISTEM1">#REF!</definedName>
    <definedName name="SISTEM2">#REF!</definedName>
    <definedName name="SITE">#REF!</definedName>
    <definedName name="SITE1">#REF!</definedName>
    <definedName name="sítios">#REF!</definedName>
    <definedName name="SIV">#REF!</definedName>
    <definedName name="SM">#REF!</definedName>
    <definedName name="SMC">#REF!</definedName>
    <definedName name="so">#REF!</definedName>
    <definedName name="SOBE_ATE_I_0">#N/A</definedName>
    <definedName name="soleira.terra.armada">#REF!</definedName>
    <definedName name="solo.camada">#REF!</definedName>
    <definedName name="solo.cimento">#REF!</definedName>
    <definedName name="solo.selo">#REF!</definedName>
    <definedName name="solver_lin" hidden="1">0</definedName>
    <definedName name="solver_num" hidden="1">0</definedName>
    <definedName name="solver_rel1" hidden="1">3</definedName>
    <definedName name="solver_rhs1" hidden="1">0</definedName>
    <definedName name="solver_tmp" hidden="1">0</definedName>
    <definedName name="solver_typ" hidden="1">1</definedName>
    <definedName name="solver_val" hidden="1">0</definedName>
    <definedName name="soma_total">#REF!</definedName>
    <definedName name="SomaAgrup" hidden="1">SUMIF(OFFSET(#REF!,1,0,#REF!),"S",OFFSET(#REF!,1,0,#REF!))</definedName>
    <definedName name="SomaAgrupBM" hidden="1">SUMIF(OFFSET(#REF!,1,0,#REF!),"S",OFFSET(#REF!,1,0,#REF!))</definedName>
    <definedName name="Spare">#REF!</definedName>
    <definedName name="spb">#REF!</definedName>
    <definedName name="spbadv">#REF!</definedName>
    <definedName name="ss">#REF!</definedName>
    <definedName name="SSS">#REF!</definedName>
    <definedName name="ssss">#REF!</definedName>
    <definedName name="SSSSS">#REF!</definedName>
    <definedName name="SSSSSSS">#REF!</definedName>
    <definedName name="SSSSSSSSSSSSSSSSSS">#REF!</definedName>
    <definedName name="SSTEMP">#REF!</definedName>
    <definedName name="START">#REF!</definedName>
    <definedName name="STATUS">#REF!</definedName>
    <definedName name="stecn">#REF!</definedName>
    <definedName name="STOP">#N/A</definedName>
    <definedName name="STOP_3">#N/A</definedName>
    <definedName name="SUB_91">#N/A</definedName>
    <definedName name="SUB_92">#N/A</definedName>
    <definedName name="SUB_93">#N/A</definedName>
    <definedName name="SUB_94">#N/A</definedName>
    <definedName name="SUB_95">#N/A</definedName>
    <definedName name="SUB_96">#N/A</definedName>
    <definedName name="SUB_97">#N/A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UB_SI">#N/A</definedName>
    <definedName name="subbase">#REF!</definedName>
    <definedName name="SUBDER">#REF!</definedName>
    <definedName name="SUBDIV">#REF!</definedName>
    <definedName name="SUBEQP">#REF!</definedName>
    <definedName name="Subestação">#REF!</definedName>
    <definedName name="SUBMUR">#REF!</definedName>
    <definedName name="SUBT1">#REF!</definedName>
    <definedName name="SUBTOTAL_01">#REF!</definedName>
    <definedName name="SUBTOTAL_02">#REF!</definedName>
    <definedName name="SUBTOTAL_03">#REF!</definedName>
    <definedName name="SUBTOTAL_05">#REF!</definedName>
    <definedName name="SUBTOTAL_06">#REF!</definedName>
    <definedName name="SUBTOTAL_07">#REF!</definedName>
    <definedName name="SUBTOTAL_08">#REF!</definedName>
    <definedName name="SUBTRECHO">#REF!</definedName>
    <definedName name="Superficie">#REF!</definedName>
    <definedName name="switch">#REF!</definedName>
    <definedName name="sysqty">#REF!</definedName>
    <definedName name="T">#REF!</definedName>
    <definedName name="T.314">#REF!</definedName>
    <definedName name="T.314.H">#REF!</definedName>
    <definedName name="T.401">#REF!</definedName>
    <definedName name="T.401.H">#REF!</definedName>
    <definedName name="T.501">#REF!</definedName>
    <definedName name="T.501.H">#REF!</definedName>
    <definedName name="T.511">#REF!</definedName>
    <definedName name="T.511.H">#REF!</definedName>
    <definedName name="T.601">#REF!</definedName>
    <definedName name="T.601.H">#REF!</definedName>
    <definedName name="T.602">#REF!</definedName>
    <definedName name="T.602.H">#REF!</definedName>
    <definedName name="T.603">#REF!</definedName>
    <definedName name="T.603.H">#REF!</definedName>
    <definedName name="T.604">#REF!</definedName>
    <definedName name="T.604.H">#REF!</definedName>
    <definedName name="T.605">#REF!</definedName>
    <definedName name="T.605.H">#REF!</definedName>
    <definedName name="T.607">#REF!</definedName>
    <definedName name="T.607.H">#REF!</definedName>
    <definedName name="T.608">#REF!</definedName>
    <definedName name="T.608.h">#REF!</definedName>
    <definedName name="T.610">#REF!</definedName>
    <definedName name="T.610.H">#REF!</definedName>
    <definedName name="T.701">#REF!</definedName>
    <definedName name="T.701.h">#REF!</definedName>
    <definedName name="T.702">#REF!</definedName>
    <definedName name="T.702.H">#REF!</definedName>
    <definedName name="T.OBRAS">#REF!</definedName>
    <definedName name="T.R.M.M.">#REF!</definedName>
    <definedName name="TAB_PSG">#REF!</definedName>
    <definedName name="TABACABAMENTOS">#REF!</definedName>
    <definedName name="TABELA">#REF!</definedName>
    <definedName name="TABELA_DE_REVESTIMENTOS">#REF!</definedName>
    <definedName name="Tabela_Pagamentos">#REF!</definedName>
    <definedName name="TABELA_SIN">#REF!</definedName>
    <definedName name="TABELA2011">#REF!</definedName>
    <definedName name="tabela2013">#REF!</definedName>
    <definedName name="tabelaDenominação">#REF!</definedName>
    <definedName name="TABREF">#REF!</definedName>
    <definedName name="tacha.ref.bi">#REF!</definedName>
    <definedName name="tacha.ref.mono">#REF!</definedName>
    <definedName name="tachão.ref.bi">#REF!</definedName>
    <definedName name="tachão.ref.mono">#REF!</definedName>
    <definedName name="tachrs">#REF!</definedName>
    <definedName name="taclrula">#REF!</definedName>
    <definedName name="Tag_Carga">#REF!</definedName>
    <definedName name="Tag_CCM">#REF!</definedName>
    <definedName name="TALUDE">#REF!</definedName>
    <definedName name="TAMPÃO">#REF!</definedName>
    <definedName name="tanques">#REF!</definedName>
    <definedName name="TASK">#REF!</definedName>
    <definedName name="TAXA_CAMBIO">#REF!</definedName>
    <definedName name="Taxa_de_juros">#REF!</definedName>
    <definedName name="Taxa_de_Juros_Agendada">#REF!</definedName>
    <definedName name="TAXA_FRETE">#REF!</definedName>
    <definedName name="TAXA_SEGURO_IMPOST">#REF!</definedName>
    <definedName name="TAXA_VENTO">#REF!</definedName>
    <definedName name="TAXAS">#REF!</definedName>
    <definedName name="TCB10M3">#REF!</definedName>
    <definedName name="Tec">#REF!</definedName>
    <definedName name="TECH">#REF!</definedName>
    <definedName name="tela.proteção">#REF!</definedName>
    <definedName name="telcer">#REF!</definedName>
    <definedName name="telcon.246">#REF!</definedName>
    <definedName name="telha">#REF!</definedName>
    <definedName name="telhad">#REF!</definedName>
    <definedName name="telhado">#REF!</definedName>
    <definedName name="telhado.1">#REF!</definedName>
    <definedName name="temp">#REF!</definedName>
    <definedName name="TER">#REF!</definedName>
    <definedName name="terra.armada.6">#REF!</definedName>
    <definedName name="TERRAP">#REF!</definedName>
    <definedName name="terraplenagem">#REF!</definedName>
    <definedName name="teste">"$#REF!.$A$1:$B$3278"</definedName>
    <definedName name="TESTE_01">#REF!</definedName>
    <definedName name="teste1">#REF!</definedName>
    <definedName name="teste2">#REF!</definedName>
    <definedName name="teste3">#REF!</definedName>
    <definedName name="TESTE4">#REF!</definedName>
    <definedName name="TESTE5">#REF!</definedName>
    <definedName name="TETO">#REF!</definedName>
    <definedName name="TETO_4">#REF!</definedName>
    <definedName name="TETOP">#REF!</definedName>
    <definedName name="TETOP_4">#REF!</definedName>
    <definedName name="tetuytw">#REF!</definedName>
    <definedName name="TFRDECFDSCVGF">#REF!</definedName>
    <definedName name="tfrdesw">#REF!</definedName>
    <definedName name="TFRDGFYUHJIJKO">#REF!</definedName>
    <definedName name="TFrete">#REF!</definedName>
    <definedName name="TGFRDEFGHBH">#REF!</definedName>
    <definedName name="TGFRDEFSGBVH">#REF!</definedName>
    <definedName name="tgfrdes">#REF!</definedName>
    <definedName name="tghyju">#REF!</definedName>
    <definedName name="tguhjikojlkoiujyuj" localSheetId="3">[0]!Plan1</definedName>
    <definedName name="tguhjikojlkoiujyuj">[0]!Plan1</definedName>
    <definedName name="thbng">#REF!</definedName>
    <definedName name="tinta.asf">#REF!</definedName>
    <definedName name="Tipo_do_cliente">#REF!</definedName>
    <definedName name="tipobloco">#REF!</definedName>
    <definedName name="TIPOORCAMENTO" hidden="1">IF(VALUE(#REF!)=2,"Licitado","Proposto")</definedName>
    <definedName name="tirante.41">#REF!</definedName>
    <definedName name="titbeb">#REF!</definedName>
    <definedName name="TITCHAF">#REF!</definedName>
    <definedName name="TITULO">#REF!</definedName>
    <definedName name="TITULO1">#REF!</definedName>
    <definedName name="_xlnm.Print_Titles">#REF!</definedName>
    <definedName name="Títulos_impressão_IM">#REF!</definedName>
    <definedName name="TLC4T">#REF!</definedName>
    <definedName name="TLMR">#REF!</definedName>
    <definedName name="TMO">#REF!</definedName>
    <definedName name="topp">#REF!</definedName>
    <definedName name="Tot_acc">#REF!</definedName>
    <definedName name="Tot_acc_esp">#REF!</definedName>
    <definedName name="Tot_acc_ST">#REF!</definedName>
    <definedName name="Tot_Gab_Esp">#REF!</definedName>
    <definedName name="Tot_Gab_LCN">#REF!</definedName>
    <definedName name="Tot_GabST_BP">#REF!</definedName>
    <definedName name="Tot_GabST_SBP">#REF!</definedName>
    <definedName name="tot3estac">#REF!</definedName>
    <definedName name="TOTAIS">#REF!</definedName>
    <definedName name="TOTAISA">#REF!</definedName>
    <definedName name="TOTAISAH">#REF!</definedName>
    <definedName name="TOTAISH">#REF!</definedName>
    <definedName name="TOTAL_ACU_REF">#REF!</definedName>
    <definedName name="TOTAL_ADD">#REF!</definedName>
    <definedName name="TOTAL_ADD_ACU">#REF!</definedName>
    <definedName name="TOTAL_CIF">#REF!</definedName>
    <definedName name="Total_Container">#REF!</definedName>
    <definedName name="Total_de_Juros">#REF!</definedName>
    <definedName name="TOTAL_FOB">#REF!</definedName>
    <definedName name="Total_Gab_APM">#REF!</definedName>
    <definedName name="Total_Gab_Cons_etc">#REF!</definedName>
    <definedName name="TOTAL_LIQUIDO">#REF!</definedName>
    <definedName name="Total_Produtos">#REF!</definedName>
    <definedName name="TOTAL_REF">#REF!</definedName>
    <definedName name="TOTAL_RES">#REF!</definedName>
    <definedName name="TOTAL_RES_ACU">#REF!</definedName>
    <definedName name="Total_Volume">#REF!</definedName>
    <definedName name="TOTAL_VOLUMES">#REF!</definedName>
    <definedName name="TOTAL1">#REF!</definedName>
    <definedName name="TOTAL10">#REF!</definedName>
    <definedName name="TOTAL11">#REF!</definedName>
    <definedName name="TOTAL12">#REF!</definedName>
    <definedName name="TOTAL13">#REF!</definedName>
    <definedName name="TOTAL14">#REF!</definedName>
    <definedName name="TOTAL15">#REF!</definedName>
    <definedName name="TOTAL2">#REF!</definedName>
    <definedName name="TOTAL3">#REF!</definedName>
    <definedName name="TOTAL4">#REF!</definedName>
    <definedName name="TOTAL5">#REF!</definedName>
    <definedName name="TOTAL6">#REF!</definedName>
    <definedName name="TOTAL7">#REF!</definedName>
    <definedName name="TOTAL8">#REF!</definedName>
    <definedName name="TOTAL9">#REF!</definedName>
    <definedName name="TotalRacks">#REF!</definedName>
    <definedName name="totbase">#REF!</definedName>
    <definedName name="totestaca">#REF!</definedName>
    <definedName name="totperfura">#REF!</definedName>
    <definedName name="TOTQTS">#REF!</definedName>
    <definedName name="tpadvopts">#REF!</definedName>
    <definedName name="tpadvval">#REF!</definedName>
    <definedName name="tpbarc">#REF!</definedName>
    <definedName name="tpbaseopts">#REF!</definedName>
    <definedName name="tpbaseval">#REF!</definedName>
    <definedName name="tpbsw">#REF!</definedName>
    <definedName name="tphbks">#REF!</definedName>
    <definedName name="tphc1">#REF!</definedName>
    <definedName name="tphc2">#REF!</definedName>
    <definedName name="tphd">#REF!</definedName>
    <definedName name="tphdocs">#REF!</definedName>
    <definedName name="tphs1">#REF!</definedName>
    <definedName name="tphs2">#REF!</definedName>
    <definedName name="tpopts">#REF!</definedName>
    <definedName name="tpsadvlist">#REF!</definedName>
    <definedName name="tpsbaselist">#REF!</definedName>
    <definedName name="tpscheck">#REF!</definedName>
    <definedName name="tpsiam">#REF!</definedName>
    <definedName name="tpslist">#REF!</definedName>
    <definedName name="tpsstdlist">#REF!</definedName>
    <definedName name="tpstdopts">#REF!</definedName>
    <definedName name="tpstdval">#REF!</definedName>
    <definedName name="TRA">#REF!</definedName>
    <definedName name="TRABALHO">#REF!</definedName>
    <definedName name="transfer">#REF!</definedName>
    <definedName name="transfer1">#REF!</definedName>
    <definedName name="Transferencia1">#REF!</definedName>
    <definedName name="Transp.areia">#REF!</definedName>
    <definedName name="Transp.bg">#REF!</definedName>
    <definedName name="Transp.botafora">#REF!</definedName>
    <definedName name="Transp.brita">#REF!</definedName>
    <definedName name="Transp.cimento">#REF!</definedName>
    <definedName name="Transp.filer">#REF!</definedName>
    <definedName name="Transp.formas">#REF!</definedName>
    <definedName name="Transp.fresado">#REF!</definedName>
    <definedName name="Transp.grama">#REF!</definedName>
    <definedName name="Transp.mad">#REF!</definedName>
    <definedName name="Transp.manilha">#REF!</definedName>
    <definedName name="Transp.pedra">#REF!</definedName>
    <definedName name="transp.rocha">#REF!</definedName>
    <definedName name="Transp.solo">#REF!</definedName>
    <definedName name="Transporte_Férreo">#REF!</definedName>
    <definedName name="TRANSPORTE_PORTO_DAP">#REF!</definedName>
    <definedName name="TRBET">#REF!</definedName>
    <definedName name="TRECHO">#REF!</definedName>
    <definedName name="TRIBUTOS">#REF!</definedName>
    <definedName name="TRMM">#REF!</definedName>
    <definedName name="trncode">#REF!</definedName>
    <definedName name="TRP">#REF!</definedName>
    <definedName name="TSD">#REF!</definedName>
    <definedName name="TSENIOR">#REF!</definedName>
    <definedName name="TTLCAPATAZIAS">#REF!</definedName>
    <definedName name="TTT">#REF!</definedName>
    <definedName name="tttgbhnjbgvfcdtrefgh">#REF!</definedName>
    <definedName name="tubo.1.1">#REF!</definedName>
    <definedName name="tubo.1.2">#REF!</definedName>
    <definedName name="tubo.120.1">#REF!</definedName>
    <definedName name="tubo.120.2">#REF!</definedName>
    <definedName name="tubo.40">#REF!</definedName>
    <definedName name="tubo.60.1">#REF!</definedName>
    <definedName name="tubo.60.2">#REF!</definedName>
    <definedName name="tubo.80.1">#REF!</definedName>
    <definedName name="tubo.80.2">#REF!</definedName>
    <definedName name="tubo.a.100">#REF!</definedName>
    <definedName name="tubo.a.120">#REF!</definedName>
    <definedName name="tubo.a.150">#REF!</definedName>
    <definedName name="tubo.a.40">#REF!</definedName>
    <definedName name="tubo.a.60">#REF!</definedName>
    <definedName name="tubo.a.80">#REF!</definedName>
    <definedName name="TUBO.PVC.3">#REF!</definedName>
    <definedName name="TUBO.PVC.4">#REF!</definedName>
    <definedName name="tubulacao">#REF!</definedName>
    <definedName name="tubulão.a.c">#REF!</definedName>
    <definedName name="tubulão.c.a">#REF!</definedName>
    <definedName name="TUNEL">#REF!</definedName>
    <definedName name="túnel.1">#REF!</definedName>
    <definedName name="túnel.2">#REF!</definedName>
    <definedName name="TURNO">#REF!</definedName>
    <definedName name="Tx">#REF!</definedName>
    <definedName name="TXTEQUIP">#REF!</definedName>
    <definedName name="TXTMARCA">#REF!</definedName>
    <definedName name="TXTMOD">#REF!</definedName>
    <definedName name="TXTPOT">#REF!</definedName>
    <definedName name="tyrfg">#REF!</definedName>
    <definedName name="TYTREDSF" localSheetId="3">[0]!Plan1</definedName>
    <definedName name="TYTREDSF">[0]!Plan1</definedName>
    <definedName name="U.ASFALTO.100.120.IMP">#REF!</definedName>
    <definedName name="U.ASFALTO.100.120.P">#REF!</definedName>
    <definedName name="U.ASFALTO.60.80.IMP">#REF!</definedName>
    <definedName name="U.ASFALTO.60.80.P">#REF!</definedName>
    <definedName name="U.ASFALTO.80.100.INST.IMP">#REF!</definedName>
    <definedName name="U.ASFALTO.80.100.INST.P">#REF!</definedName>
    <definedName name="U.P.IMP">#REF!</definedName>
    <definedName name="U.P.P">#REF!</definedName>
    <definedName name="U.SOLO.200.IMP">#REF!</definedName>
    <definedName name="U.SOLO.200.P">#REF!</definedName>
    <definedName name="U.SOLO.350.IMP">#REF!</definedName>
    <definedName name="U.SOLO.350.P">#REF!</definedName>
    <definedName name="U1_DUT">#REF!</definedName>
    <definedName name="U1_ELE">#REF!</definedName>
    <definedName name="U1_EQP">#REF!</definedName>
    <definedName name="U1_HID">#REF!</definedName>
    <definedName name="U1_IND">#REF!</definedName>
    <definedName name="UA">#N/A</definedName>
    <definedName name="uhjikjoiuygthy" localSheetId="3">[0]!Plan1</definedName>
    <definedName name="uhjikjoiuygthy">[0]!Plan1</definedName>
    <definedName name="uhjyui">#REF!</definedName>
    <definedName name="uhygtf">#REF!</definedName>
    <definedName name="uhytg">#REF!</definedName>
    <definedName name="uijhg">#REF!</definedName>
    <definedName name="uijkjhygtfrgyhujikoiuygtfr">#REF!</definedName>
    <definedName name="uijkjuhygtfrdefrgty" localSheetId="3">[0]!Plan1</definedName>
    <definedName name="uijkjuhygtfrdefrgty">[0]!Plan1</definedName>
    <definedName name="uiyytf">#REF!</definedName>
    <definedName name="ujh">#REF!</definedName>
    <definedName name="ujhg">#REF!</definedName>
    <definedName name="UJHGTFRDE">#REF!</definedName>
    <definedName name="ujhygtbvfg">#REF!</definedName>
    <definedName name="ujhyiuu">#REF!</definedName>
    <definedName name="ujih">#REF!</definedName>
    <definedName name="ujiko">#REF!</definedName>
    <definedName name="ujilo">#REF!</definedName>
    <definedName name="ujkiol">#REF!</definedName>
    <definedName name="UJMNBVG">#REF!</definedName>
    <definedName name="Última_Linha" localSheetId="3">IF(#REF!,Linha_de_Título+Número_de_Pagamentos,Linha_de_Título)</definedName>
    <definedName name="Última_Linha">IF(#REF!,Linha_de_Título+Número_de_Pagamentos,Linha_de_Título)</definedName>
    <definedName name="una_H">#REF!</definedName>
    <definedName name="UNCLASS">#REF!</definedName>
    <definedName name="UNIDADE">#REF!</definedName>
    <definedName name="UNIF">#REF!</definedName>
    <definedName name="unifadddel">#REF!</definedName>
    <definedName name="unifaddel">#REF!</definedName>
    <definedName name="unifaddel1">#REF!</definedName>
    <definedName name="unifaddel2">#REF!</definedName>
    <definedName name="unifadvlist">#REF!</definedName>
    <definedName name="unifadvopts">#REF!</definedName>
    <definedName name="unifadvval">#REF!</definedName>
    <definedName name="unifarea2">#REF!</definedName>
    <definedName name="unifba">#REF!</definedName>
    <definedName name="unifcheck">#REF!</definedName>
    <definedName name="uniflist">#REF!</definedName>
    <definedName name="unifman">#REF!</definedName>
    <definedName name="unifman1">#REF!</definedName>
    <definedName name="unifman2">#REF!</definedName>
    <definedName name="unifmedia">#REF!</definedName>
    <definedName name="unifopts">#REF!</definedName>
    <definedName name="unifpurdocs">#REF!</definedName>
    <definedName name="unifstdlist">#REF!</definedName>
    <definedName name="unifstdopts">#REF!</definedName>
    <definedName name="unifstdval">#REF!</definedName>
    <definedName name="uniftot">#REF!</definedName>
    <definedName name="unifunclass">#REF!</definedName>
    <definedName name="unifupdset">#REF!</definedName>
    <definedName name="unifupgset">#REF!</definedName>
    <definedName name="unifupprset">#REF!</definedName>
    <definedName name="Up_En">#REF!,#REF!</definedName>
    <definedName name="Up_Sp">#REF!,#REF!</definedName>
    <definedName name="updset">#REF!</definedName>
    <definedName name="upgset">#REF!</definedName>
    <definedName name="upprset">#REF!</definedName>
    <definedName name="US">#REF!</definedName>
    <definedName name="US__FISC.">#REF!</definedName>
    <definedName name="US__PTAX">#REF!</definedName>
    <definedName name="USD__KG">#REF!</definedName>
    <definedName name="USD_COM">#REF!</definedName>
    <definedName name="USD_FISCAL">#REF!</definedName>
    <definedName name="USD_PTAX">#REF!</definedName>
    <definedName name="USDCOMERC">#REF!</definedName>
    <definedName name="USDFISCAL">#REF!</definedName>
    <definedName name="USDI">#REF!</definedName>
    <definedName name="USDOLAR">#REF!</definedName>
    <definedName name="USe">#REF!</definedName>
    <definedName name="usinagem.cbuq.capa">#REF!</definedName>
    <definedName name="USs">#REF!</definedName>
    <definedName name="Utensílio">#REF!</definedName>
    <definedName name="Utensílios">#REF!</definedName>
    <definedName name="Utensílios1">#REF!</definedName>
    <definedName name="uuujjj">#REF!</definedName>
    <definedName name="UWS">#REF!</definedName>
    <definedName name="UxS">#REF!</definedName>
    <definedName name="uygtfrdesw">#REF!</definedName>
    <definedName name="uyhgtfrd">#REF!</definedName>
    <definedName name="uyhgtfrdef">#REF!</definedName>
    <definedName name="uyhgtfrdefdcvfghyujikolp">#REF!</definedName>
    <definedName name="uyiojk">#REF!</definedName>
    <definedName name="UYJHITJJ">#REF!</definedName>
    <definedName name="uytgfrdes">#REF!</definedName>
    <definedName name="V">#REF!</definedName>
    <definedName name="V.10">#REF!</definedName>
    <definedName name="V.11">#REF!</definedName>
    <definedName name="V.12">#REF!</definedName>
    <definedName name="V.13">#REF!</definedName>
    <definedName name="V.14">#REF!</definedName>
    <definedName name="V.15">#REF!</definedName>
    <definedName name="V.16">#REF!</definedName>
    <definedName name="V.3">#REF!</definedName>
    <definedName name="V.4">#REF!</definedName>
    <definedName name="V.5">#REF!</definedName>
    <definedName name="V.6">#REF!</definedName>
    <definedName name="V.7">#REF!</definedName>
    <definedName name="V.8">#REF!</definedName>
    <definedName name="V.9">#REF!</definedName>
    <definedName name="v.viaduto">#REF!</definedName>
    <definedName name="VagasCmexp">#REF!</definedName>
    <definedName name="VALIDADE_EXECUÇÃO">#REF!</definedName>
    <definedName name="VALOR">#N/A</definedName>
    <definedName name="VALOR_1">#N/A</definedName>
    <definedName name="VALOR_2">#N/A</definedName>
    <definedName name="Valor_do_Empréstimo">#REF!</definedName>
    <definedName name="VALOR_REAIS">#REF!</definedName>
    <definedName name="Valor_total_cal">#REF!</definedName>
    <definedName name="VALOR_UNIT_100000">#REF!</definedName>
    <definedName name="VALOR_UNIT_100001">#REF!</definedName>
    <definedName name="VALOR_UNIT_100002">#REF!</definedName>
    <definedName name="VALOR_UNIT_100003">#REF!</definedName>
    <definedName name="VALOR_UNIT_100004">#REF!</definedName>
    <definedName name="VALOR_UNIT_100005">#REF!</definedName>
    <definedName name="VALOR_UNIT_100006">#REF!</definedName>
    <definedName name="VALOR_UNIT_100007">#REF!</definedName>
    <definedName name="VALOR_UNIT_100008">#REF!</definedName>
    <definedName name="VALOR_UNIT_100009">#REF!</definedName>
    <definedName name="VALOR_UNIT_2S0110120">#REF!</definedName>
    <definedName name="VALOR_UNIT_2S0230000A">#REF!</definedName>
    <definedName name="VALOR_UNIT_2S0240000A">#REF!</definedName>
    <definedName name="VALOR_UNIT_2S0254001A">#REF!</definedName>
    <definedName name="VALOR_UNIT_2S0332951A">#REF!</definedName>
    <definedName name="VALOR_UNIT_2S0399101A">#REF!</definedName>
    <definedName name="VALOR_UNIT_5S0110020A">#REF!</definedName>
    <definedName name="VALOR_UNIT_99995">#REF!</definedName>
    <definedName name="VALOR_UNIT_99996">#REF!</definedName>
    <definedName name="VALOR_UNIT_99997">#REF!</definedName>
    <definedName name="VALOR_UNIT_99998">#REF!</definedName>
    <definedName name="VALOR_UNIT_99999">#REF!</definedName>
    <definedName name="VALOR_VENDA">#REF!</definedName>
    <definedName name="Valores_Inseridos" localSheetId="3">IF(Valor_do_Empréstimo*Taxa_de_juros*Anos_do_Empréstimo*Início_do_Empréstimo&gt;0,1,0)</definedName>
    <definedName name="Valores_Inseridos">IF(Valor_do_Empréstimo*Taxa_de_juros*Anos_do_Empréstimo*Início_do_Empréstimo&gt;0,1,0)</definedName>
    <definedName name="VALORES_VALORES_Listar">#REF!</definedName>
    <definedName name="vap.3">#REF!</definedName>
    <definedName name="vap.4">#REF!</definedName>
    <definedName name="Varistores">#REF!</definedName>
    <definedName name="VASSOURA.IMP">#REF!</definedName>
    <definedName name="VASSOURA.P">#REF!</definedName>
    <definedName name="vcbhnji">#REF!</definedName>
    <definedName name="Veiculos">#REF!</definedName>
    <definedName name="venda">#REF!</definedName>
    <definedName name="VENDA_ADOTADA">#REF!</definedName>
    <definedName name="VENDAFINAL_R">#REF!</definedName>
    <definedName name="VENDAFINAL_U">#REF!</definedName>
    <definedName name="Ventanas_RIS">#REF!</definedName>
    <definedName name="VERIFICA_SI">#N/A</definedName>
    <definedName name="Versao" hidden="1">#REF!</definedName>
    <definedName name="vfgtuyjh">#REF!</definedName>
    <definedName name="VI">#REF!</definedName>
    <definedName name="Viagem">#REF!</definedName>
    <definedName name="VIAS">#REF!</definedName>
    <definedName name="VIBRADOR.IMP">#REF!</definedName>
    <definedName name="VIBRADOR.P">#REF!</definedName>
    <definedName name="VidCop">#REF!</definedName>
    <definedName name="VIGAS">#REF!</definedName>
    <definedName name="vpc.3">#REF!</definedName>
    <definedName name="vpc.3.c">#REF!</definedName>
    <definedName name="VTOTAL1" hidden="1">ROUND(#REF!*#REF!,15-13*#REF!)</definedName>
    <definedName name="VTOTALBM" localSheetId="3" hidden="1">IF(#REF!=0,0,CHOOSE(MATCH('ENCARGOS SOCIAIS '!RegimeExecucao,{"Global","Unitário"},0),ROUND(ROUND(#REF!,15-13*#REF!)/100*#REF!,15-13*#REF!),ROUND(ROUND(#REF!,15-13*#REF!)*ROUND(#REF!,15-13*#REF!),15-13*#REF!)))</definedName>
    <definedName name="VTOTALBM" hidden="1">IF(#REF!=0,0,CHOOSE(MATCH(RegimeExecucao,{"Global","Unitário"},0),ROUND(ROUND(#REF!,15-13*#REF!)/100*#REF!,15-13*#REF!),ROUND(ROUND(#REF!,15-13*#REF!)*ROUND(#REF!,15-13*#REF!),15-13*#REF!)))</definedName>
    <definedName name="vvv">#REF!</definedName>
    <definedName name="VVVV" localSheetId="3">DATE(YEAR(#REF!),MONTH(#REF!)+Payment_Number,DAY(#REF!))</definedName>
    <definedName name="VVVV">DATE(YEAR(#REF!),MONTH(#REF!)+Payment_Number,DAY(#REF!))</definedName>
    <definedName name="W">#REF!</definedName>
    <definedName name="waydown">#REF!</definedName>
    <definedName name="waydown1">#REF!</definedName>
    <definedName name="well.point">#REF!</definedName>
    <definedName name="WITENS">#REF!</definedName>
    <definedName name="WNMLOCAL">#REF!</definedName>
    <definedName name="WNMMUN">#REF!</definedName>
    <definedName name="WNMSERV">#REF!</definedName>
    <definedName name="wrn.GERAL." localSheetId="3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GERAL2" localSheetId="3" hidden="1">{#N/A,#N/A,FALSE,"ET-CAPA";#N/A,#N/A,FALSE,"ET-PAG1";#N/A,#N/A,FALSE,"ET-PAG2";#N/A,#N/A,FALSE,"ET-PAG3";#N/A,#N/A,FALSE,"ET-PAG4";#N/A,#N/A,FALSE,"ET-PAG5"}</definedName>
    <definedName name="wrn.GERAL2" hidden="1">{#N/A,#N/A,FALSE,"ET-CAPA";#N/A,#N/A,FALSE,"ET-PAG1";#N/A,#N/A,FALSE,"ET-PAG2";#N/A,#N/A,FALSE,"ET-PAG3";#N/A,#N/A,FALSE,"ET-PAG4";#N/A,#N/A,FALSE,"ET-PAG5"}</definedName>
    <definedName name="wrn.NB140." localSheetId="3" hidden="1">{#N/A,#N/A,FALSE,"QUADRO I";#N/A,#N/A,FALSE,"QUADRO II";#N/A,#N/A,FALSE,"QUADRO III";#N/A,#N/A,FALSE,"QUADRO IV";#N/A,#N/A,FALSE,"QUADRO V";#N/A,#N/A,FALSE,"QUADRO VI";#N/A,#N/A,FALSE,"QUADRO VII";#N/A,#N/A,FALSE,"QUADRO VIII"}</definedName>
    <definedName name="wrn.NB140." hidden="1">{#N/A,#N/A,FALSE,"QUADRO I";#N/A,#N/A,FALSE,"QUADRO II";#N/A,#N/A,FALSE,"QUADRO III";#N/A,#N/A,FALSE,"QUADRO IV";#N/A,#N/A,FALSE,"QUADRO V";#N/A,#N/A,FALSE,"QUADRO VI";#N/A,#N/A,FALSE,"QUADRO VII";#N/A,#N/A,FALSE,"QUADRO VIII"}</definedName>
    <definedName name="wrn.Orçamento." localSheetId="3" hidden="1">{#N/A,#N/A,FALSE,"Planilha";#N/A,#N/A,FALSE,"Resumo";#N/A,#N/A,FALSE,"Fisico";#N/A,#N/A,FALSE,"Financeiro";#N/A,#N/A,FALSE,"Financeiro"}</definedName>
    <definedName name="wrn.Orçamento." hidden="1">{#N/A,#N/A,FALSE,"Planilha";#N/A,#N/A,FALSE,"Resumo";#N/A,#N/A,FALSE,"Fisico";#N/A,#N/A,FALSE,"Financeiro";#N/A,#N/A,FALSE,"Financeiro"}</definedName>
    <definedName name="wrn.PENDENCIAS." localSheetId="3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S">#REF!</definedName>
    <definedName name="wwfac">#REF!</definedName>
    <definedName name="x">#REF!</definedName>
    <definedName name="XALFA">#REF!</definedName>
    <definedName name="XC">#REF!</definedName>
    <definedName name="XCI">#REF!</definedName>
    <definedName name="XCII">#REF!</definedName>
    <definedName name="XCIII">#REF!</definedName>
    <definedName name="XCIV">#REF!</definedName>
    <definedName name="XCIX">#REF!</definedName>
    <definedName name="XCV">#REF!</definedName>
    <definedName name="XCVI">#REF!</definedName>
    <definedName name="XCVII">#REF!</definedName>
    <definedName name="XCVIII">#REF!</definedName>
    <definedName name="XDATA">#REF!</definedName>
    <definedName name="XI">#REF!</definedName>
    <definedName name="XII">#REF!</definedName>
    <definedName name="XIII">#REF!</definedName>
    <definedName name="XIS">#REF!</definedName>
    <definedName name="XITEM">#REF!</definedName>
    <definedName name="XIV">#REF!</definedName>
    <definedName name="xl">#REF!</definedName>
    <definedName name="XLOC">#REF!</definedName>
    <definedName name="xnInforme_quantos_bebedouros____bebqt__if_bebqt__0__xlQt.bebedouros_invalida___ENTER_p_reinformar__xresp__branch_rqtderv">#REF!</definedName>
    <definedName name="XNUCOPIAS">#REF!</definedName>
    <definedName name="XRESP">#REF!</definedName>
    <definedName name="XSM">#REF!</definedName>
    <definedName name="XTITRES">#REF!</definedName>
    <definedName name="XV">#REF!</definedName>
    <definedName name="XX">#REF!</definedName>
    <definedName name="XXI">#REF!</definedName>
    <definedName name="XXII">#REF!</definedName>
    <definedName name="XXIII">#REF!</definedName>
    <definedName name="XXIV">#REF!</definedName>
    <definedName name="XXV">#REF!</definedName>
    <definedName name="XXX">#REF!</definedName>
    <definedName name="XXXI">#REF!</definedName>
    <definedName name="XXXII">#REF!</definedName>
    <definedName name="XXXIII">#REF!</definedName>
    <definedName name="XXXIV">#REF!</definedName>
    <definedName name="XXXIX">#REF!</definedName>
    <definedName name="XXXV">#REF!</definedName>
    <definedName name="XXXVI">#REF!</definedName>
    <definedName name="XXXVII">#REF!</definedName>
    <definedName name="XXXVIII">#REF!</definedName>
    <definedName name="y">#REF!</definedName>
    <definedName name="yghtgfrvgyhuji">#REF!</definedName>
    <definedName name="yghtu">#REF!</definedName>
    <definedName name="ygtfrdeghju">#REF!</definedName>
    <definedName name="ygtfrdesdfgtyhujikojuhygt">#REF!</definedName>
    <definedName name="YHGTFGBHNJUIKLOIUJHYGT">#REF!</definedName>
    <definedName name="yhgtfrgthyjuikjuhygtfr">#REF!</definedName>
    <definedName name="YHGTRFSDEWFGHBJGUTY">#REF!</definedName>
    <definedName name="yhjui">#REF!</definedName>
    <definedName name="YHUJHYGTFRDES">#REF!</definedName>
    <definedName name="ytdju">#REF!</definedName>
    <definedName name="ytgfhyghjuikloiuygthgfr">#REF!</definedName>
    <definedName name="ytghjnyhgtfrdesdfg">#REF!</definedName>
    <definedName name="ytui">#REF!</definedName>
    <definedName name="Z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  <definedName name="ZARCÃO">#REF!</definedName>
    <definedName name="ZECA">#REF!</definedName>
    <definedName name="ZEROS">#REF!</definedName>
    <definedName name="zzzzzzzzzzzzzzzzzzz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3" l="1"/>
  <c r="C11" i="3"/>
  <c r="C16" i="3"/>
  <c r="C15" i="3"/>
  <c r="C14" i="3"/>
  <c r="C10" i="2" l="1"/>
  <c r="C12" i="2"/>
  <c r="C14" i="2"/>
  <c r="C16" i="2"/>
  <c r="C18" i="2"/>
  <c r="C20" i="2"/>
  <c r="C22" i="2"/>
  <c r="C24" i="2"/>
  <c r="C26" i="2"/>
  <c r="C28" i="2"/>
  <c r="C8" i="2"/>
  <c r="B10" i="2" l="1"/>
  <c r="B12" i="2"/>
  <c r="B14" i="2"/>
  <c r="B16" i="2"/>
  <c r="B18" i="2"/>
  <c r="B20" i="2"/>
  <c r="B22" i="2"/>
  <c r="B24" i="2"/>
  <c r="B26" i="2"/>
  <c r="B28" i="2"/>
  <c r="B8" i="2"/>
  <c r="G13" i="1"/>
  <c r="H13" i="1" s="1"/>
  <c r="G14" i="1"/>
  <c r="H14" i="1" s="1"/>
  <c r="G15" i="1"/>
  <c r="H15" i="1" s="1"/>
  <c r="G17" i="1"/>
  <c r="H17" i="1" s="1"/>
  <c r="H16" i="1" s="1"/>
  <c r="C15" i="2" s="1"/>
  <c r="G15" i="2" s="1"/>
  <c r="G19" i="1"/>
  <c r="H19" i="1" s="1"/>
  <c r="H18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30" i="1"/>
  <c r="H30" i="1" s="1"/>
  <c r="G31" i="1"/>
  <c r="H31" i="1" s="1"/>
  <c r="G32" i="1"/>
  <c r="H32" i="1" s="1"/>
  <c r="G33" i="1"/>
  <c r="H33" i="1" s="1"/>
  <c r="G34" i="1"/>
  <c r="H34" i="1" s="1"/>
  <c r="G36" i="1"/>
  <c r="H36" i="1" s="1"/>
  <c r="H35" i="1" s="1"/>
  <c r="C23" i="2" s="1"/>
  <c r="F23" i="2" s="1"/>
  <c r="G38" i="1"/>
  <c r="H38" i="1" s="1"/>
  <c r="G39" i="1"/>
  <c r="H39" i="1" s="1"/>
  <c r="G41" i="1"/>
  <c r="H41" i="1" s="1"/>
  <c r="G42" i="1"/>
  <c r="H42" i="1" s="1"/>
  <c r="G43" i="1"/>
  <c r="H43" i="1" s="1"/>
  <c r="G45" i="1"/>
  <c r="H45" i="1" s="1"/>
  <c r="G46" i="1"/>
  <c r="H46" i="1" s="1"/>
  <c r="G11" i="1"/>
  <c r="H11" i="1" s="1"/>
  <c r="H10" i="1" s="1"/>
  <c r="C11" i="2" s="1"/>
  <c r="D40" i="6"/>
  <c r="C40" i="6"/>
  <c r="D33" i="6"/>
  <c r="D42" i="6" s="1"/>
  <c r="C33" i="6"/>
  <c r="C42" i="6" s="1"/>
  <c r="D21" i="6"/>
  <c r="C21" i="6"/>
  <c r="C17" i="2" l="1"/>
  <c r="D17" i="2" s="1"/>
  <c r="D11" i="2"/>
  <c r="H37" i="1"/>
  <c r="C25" i="2" s="1"/>
  <c r="H40" i="1"/>
  <c r="C27" i="2" s="1"/>
  <c r="G27" i="2" s="1"/>
  <c r="H20" i="1"/>
  <c r="C19" i="2" s="1"/>
  <c r="G19" i="2" s="1"/>
  <c r="H12" i="1"/>
  <c r="H44" i="1"/>
  <c r="C29" i="2" s="1"/>
  <c r="G29" i="2" s="1"/>
  <c r="H29" i="1"/>
  <c r="C21" i="2" s="1"/>
  <c r="G21" i="2" s="1"/>
  <c r="C43" i="6"/>
  <c r="C44" i="6" s="1"/>
  <c r="C45" i="6" s="1"/>
  <c r="D43" i="6"/>
  <c r="D44" i="6" s="1"/>
  <c r="D45" i="6" s="1"/>
  <c r="C13" i="2" l="1"/>
  <c r="D13" i="2" s="1"/>
  <c r="G25" i="2"/>
  <c r="G9" i="2" s="1"/>
  <c r="F25" i="2"/>
  <c r="C30" i="2"/>
  <c r="F29" i="2"/>
  <c r="E29" i="2"/>
  <c r="D29" i="2"/>
  <c r="E19" i="2"/>
  <c r="F19" i="2"/>
  <c r="F21" i="2"/>
  <c r="H9" i="1"/>
  <c r="C9" i="2" s="1"/>
  <c r="C26" i="3"/>
  <c r="C20" i="3"/>
  <c r="C12" i="3"/>
  <c r="C27" i="3" s="1"/>
  <c r="D15" i="2"/>
  <c r="G32" i="2" l="1"/>
  <c r="G31" i="2" s="1"/>
  <c r="D32" i="2"/>
  <c r="E32" i="2"/>
  <c r="F32" i="2"/>
  <c r="F9" i="2"/>
  <c r="E9" i="2"/>
  <c r="C17" i="3"/>
  <c r="D9" i="2" l="1"/>
  <c r="F31" i="2"/>
  <c r="E31" i="2"/>
  <c r="D34" i="2" l="1"/>
  <c r="E34" i="2" s="1"/>
  <c r="F34" i="2" s="1"/>
  <c r="G34" i="2" s="1"/>
  <c r="D31" i="2"/>
  <c r="D33" i="2" s="1"/>
  <c r="E33" i="2" s="1"/>
  <c r="F33" i="2" s="1"/>
  <c r="G33" i="2" s="1"/>
</calcChain>
</file>

<file path=xl/sharedStrings.xml><?xml version="1.0" encoding="utf-8"?>
<sst xmlns="http://schemas.openxmlformats.org/spreadsheetml/2006/main" count="5957" uniqueCount="1064">
  <si>
    <t>Item</t>
  </si>
  <si>
    <t>Código</t>
  </si>
  <si>
    <t>Banco</t>
  </si>
  <si>
    <t>Descrição</t>
  </si>
  <si>
    <t>Unidade</t>
  </si>
  <si>
    <t>Quantidade</t>
  </si>
  <si>
    <t>Preço Unitário</t>
  </si>
  <si>
    <t>Preço Total</t>
  </si>
  <si>
    <t>PASSAGEM MOLHADA LINDO HORIZONTE</t>
  </si>
  <si>
    <t>1.1</t>
  </si>
  <si>
    <t>SERVIÇOS PRELIMINARES</t>
  </si>
  <si>
    <t>1.1.1</t>
  </si>
  <si>
    <t>74209/001</t>
  </si>
  <si>
    <t>SINAPI</t>
  </si>
  <si>
    <t>PLACA DE OBRA EM CHAPA DE ACO GALVANIZADO</t>
  </si>
  <si>
    <t>m²</t>
  </si>
  <si>
    <t>1.2</t>
  </si>
  <si>
    <t>CANTEIRO DE OBRA</t>
  </si>
  <si>
    <t>1.2.1</t>
  </si>
  <si>
    <t>SICRO NOVO</t>
  </si>
  <si>
    <t>Limpeza mecanizada da camada vegetal</t>
  </si>
  <si>
    <t>1.2.2</t>
  </si>
  <si>
    <t>ORSE</t>
  </si>
  <si>
    <t>Barracão para escritório de obra porte médio s=43,56m2, c/ 2 salas e 2 banheiros com materiais novos</t>
  </si>
  <si>
    <t>un</t>
  </si>
  <si>
    <t>1.2.3</t>
  </si>
  <si>
    <t>MDF021 58243</t>
  </si>
  <si>
    <t>Próprio</t>
  </si>
  <si>
    <t>LOCAÇÃO E NIVELAMENTO COM TOPOGRAFO E PIQUETES. FORNECIMENTO DE PROJETO "ASBUILT" E MAPA DE CUBAÇÃO DA TERRAPLENAGEM FINAL COM ART.</t>
  </si>
  <si>
    <t>1.3</t>
  </si>
  <si>
    <t>1.3.1</t>
  </si>
  <si>
    <t>32.05.26</t>
  </si>
  <si>
    <t>EMBASA</t>
  </si>
  <si>
    <t>TRANSPORTE DE MAQUINAS/EQUIPAMENTOS/MATERIAIS</t>
  </si>
  <si>
    <t>UN</t>
  </si>
  <si>
    <t>1.4</t>
  </si>
  <si>
    <t>ACESSOS / DESVIOS</t>
  </si>
  <si>
    <t>1.4.1</t>
  </si>
  <si>
    <t>55.03.01</t>
  </si>
  <si>
    <t>ABERTURA ACESSOS E CAMINHOS DE SERVICOS</t>
  </si>
  <si>
    <t>1.5</t>
  </si>
  <si>
    <t>CONSTRUÇÃO</t>
  </si>
  <si>
    <t>1.5.1</t>
  </si>
  <si>
    <t>Escavação, carga e transporte de material de 1ª categoria - DMT de 50 a 200 m - caminho de serviço em leito natural - com escavadeira e caminhão basculante  de 14 m³</t>
  </si>
  <si>
    <t>m³</t>
  </si>
  <si>
    <t>1.5.2</t>
  </si>
  <si>
    <t>Escavação, carga e transporte de material de 2ª categoria - DMT de 50 a 200 m - caminho de serviço em leito natural - com escavadeira e caminhão basculante  de 14 m³</t>
  </si>
  <si>
    <t>1.5.3</t>
  </si>
  <si>
    <t>Escavação de vala em material de 3ª categoria - resistência à compressão até 50 MPa - com escavadeira e rompedor hidráulico 1.700 kg</t>
  </si>
  <si>
    <t>1.5.4</t>
  </si>
  <si>
    <t>11.06.20</t>
  </si>
  <si>
    <t>PEDRA ARGAMASSADA COM CIMENTO E AREIA 1:3</t>
  </si>
  <si>
    <t>1.5.5</t>
  </si>
  <si>
    <t>ATERRO MECANIZADO DE VALA COM ESCAVADEIRA HIDRÁULICA (CAPACIDADE DA CAÇAMBA: 0,8 M³ / POTÊNCIA: 111 HP), LARGURA ATÉ 2,5 M, PROFUNDIDADE DE 1,5 A 3,0 M, COM SOLO ARGILO-ARENOSO. AF_08/2023</t>
  </si>
  <si>
    <t>1.5.6</t>
  </si>
  <si>
    <t>Compactação de aterros a 100% do Proctor normal</t>
  </si>
  <si>
    <t>1.5.7</t>
  </si>
  <si>
    <t>Reaterro e compactação com soquete vibratório</t>
  </si>
  <si>
    <t>1.5.8</t>
  </si>
  <si>
    <t>Concreto fck = 20 MPa - confecção em betoneira e lançamento manual - areia e
brita comerciais</t>
  </si>
  <si>
    <t>1.6</t>
  </si>
  <si>
    <t>LAJE CONCRETO</t>
  </si>
  <si>
    <t>1.6.1</t>
  </si>
  <si>
    <t>Fôrmas de compensado resinado 14 mm - uso geral - utilização de 3 vezes - confecção, instalação e retirada</t>
  </si>
  <si>
    <t>1.6.2</t>
  </si>
  <si>
    <t>ARMAÇÃO DE LAJE DE ESTRUTURA CONVENCIONAL DE CONCRETO ARMADO UTILIZANDO AÇO CA-50 DE 10,0 MM - MONTAGEM. AF_06/2022</t>
  </si>
  <si>
    <t>KG</t>
  </si>
  <si>
    <t>1.6.3</t>
  </si>
  <si>
    <r>
      <rPr>
        <sz val="8"/>
        <rFont val="Calibri"/>
        <family val="2"/>
        <scheme val="minor"/>
      </rPr>
      <t>ARMAÇÃO DE LAJE DE ESTRUTURA CONVENCIONAL DE CONCRETO
ARMADO UTILIZANDO AÇO CA-50 DE 16,0 MM - MONTAGEM. AF_06/2022</t>
    </r>
  </si>
  <si>
    <t>1.6.4</t>
  </si>
  <si>
    <r>
      <rPr>
        <sz val="8"/>
        <rFont val="Calibri"/>
        <family val="2"/>
        <scheme val="minor"/>
      </rPr>
      <t>Concreto fck = 25 MPa - confecção em betoneira e lançamento manual - areia e
brita comerciais</t>
    </r>
  </si>
  <si>
    <t>1.6.5</t>
  </si>
  <si>
    <t>11.04.04</t>
  </si>
  <si>
    <r>
      <rPr>
        <sz val="8"/>
        <rFont val="Calibri"/>
        <family val="2"/>
        <scheme val="minor"/>
      </rPr>
      <t>FORNEC. E ASSENT. DE TUBO DRENO PERFURADO E CORRUGADO DE
PVC RIGIDO/PEAD DN=75mm.</t>
    </r>
  </si>
  <si>
    <t>M</t>
  </si>
  <si>
    <t>1.7</t>
  </si>
  <si>
    <t>ENGASTES PILARES</t>
  </si>
  <si>
    <t>1.7.1</t>
  </si>
  <si>
    <t>ARMAÇÃO DE LAJE DE ESTRUTURA CONVENCIONAL DE CONCRETO ARMADO UTILIZANDO AÇO CA-50 DE 16,0 MM - MONTAGEM. AF_06/2022</t>
  </si>
  <si>
    <t>1.8</t>
  </si>
  <si>
    <t>COLCHÃO DE CONCRETO</t>
  </si>
  <si>
    <t>1.8.1</t>
  </si>
  <si>
    <t>1.8.2</t>
  </si>
  <si>
    <t>1.9</t>
  </si>
  <si>
    <t>SERVIÇOS COMPLEMENTARES</t>
  </si>
  <si>
    <t>1.9.1</t>
  </si>
  <si>
    <t>MDF021 58273</t>
  </si>
  <si>
    <r>
      <rPr>
        <sz val="8"/>
        <rFont val="Calibri"/>
        <family val="2"/>
        <scheme val="minor"/>
      </rPr>
      <t>GUIA COM BARRA SINALIZADORA D=200mm, COMP. 1,00m PARA
PASSAGEM MOLHADA</t>
    </r>
  </si>
  <si>
    <t>1.9.2</t>
  </si>
  <si>
    <r>
      <rPr>
        <sz val="8"/>
        <rFont val="Calibri"/>
        <family val="2"/>
        <scheme val="minor"/>
      </rPr>
      <t>Pintura de acabamento com aplicação de 01 demão de tinta refletiva, marca
INDUTIL, ref 8530 ou similar - R1</t>
    </r>
  </si>
  <si>
    <t>1.9.3</t>
  </si>
  <si>
    <r>
      <rPr>
        <sz val="8"/>
        <rFont val="Calibri"/>
        <family val="2"/>
        <scheme val="minor"/>
      </rPr>
      <t>Placa de advertência em aço, lado de 0,80 m - película retrorrefletiva tipo I + SI -
fornecimento e implantação</t>
    </r>
  </si>
  <si>
    <t>1.10</t>
  </si>
  <si>
    <t>ADMINISTRAÇÃO</t>
  </si>
  <si>
    <t>1.10.1</t>
  </si>
  <si>
    <t>ENGENHEIRO CIVIL DE OBRA JUNIOR COM ENCARGOS COMPLEMENTARES</t>
  </si>
  <si>
    <t>H</t>
  </si>
  <si>
    <t>1.10.2</t>
  </si>
  <si>
    <t>ENCARREGADO GERAL COM ENCARGOS COMPLEMENTARES</t>
  </si>
  <si>
    <t>MLR ENGENHARIA LTDA 
Rua Jacobina, Nº 64, Sala 104, Rio Vermelho. Salvador – Ba.
CEP: 41.940-160 - CNPJ: 40.661.078/0001-71
TEL.: (71) 98755-7834/E-MAIL: sampaios.eng@gmail.com</t>
  </si>
  <si>
    <t xml:space="preserve">CRONOGRAMA FÍSICO - FINANCEIRO </t>
  </si>
  <si>
    <t>ITEM</t>
  </si>
  <si>
    <t>DESCRIÇÃO</t>
  </si>
  <si>
    <t>TOTAL POR ETAPA</t>
  </si>
  <si>
    <t>30 DIAS</t>
  </si>
  <si>
    <t>60 DIAS</t>
  </si>
  <si>
    <t>90 DIAS</t>
  </si>
  <si>
    <t>120 DIAS</t>
  </si>
  <si>
    <t>TOTAL:</t>
  </si>
  <si>
    <t>Porcentagem</t>
  </si>
  <si>
    <t>Custo</t>
  </si>
  <si>
    <t>Porcentagem Acumulado</t>
  </si>
  <si>
    <t>Custo Acumulado</t>
  </si>
  <si>
    <t>MLR ENGENHARIA LTDA</t>
  </si>
  <si>
    <t>CNPJ.: 40.661.078/0001-71</t>
  </si>
  <si>
    <t>MÁRCIO PEREIRA SAMPAIO</t>
  </si>
  <si>
    <t>ENG CIVIL CREA-BA 0506837548</t>
  </si>
  <si>
    <t>TABELA FORMAÇÃO DO BDI</t>
  </si>
  <si>
    <t>BDI = ( (1+AC + SG + R) (1 + DF) (1 + L)/ (1 - I)) -1</t>
  </si>
  <si>
    <t>CONSTRUÇÃO E REFORMA</t>
  </si>
  <si>
    <t>CONSTRUÇÃO DE RODOVIAS E FERROVIAS</t>
  </si>
  <si>
    <t>CONSTRUÇÃO DE REDES DE ABASTECIMENTO</t>
  </si>
  <si>
    <t>Percentual</t>
  </si>
  <si>
    <t>1º Quartil</t>
  </si>
  <si>
    <r>
      <rPr>
        <b/>
        <sz val="8"/>
        <color rgb="FF231F20"/>
        <rFont val="Calibri"/>
        <family val="2"/>
        <scheme val="minor"/>
      </rPr>
      <t>Médio</t>
    </r>
  </si>
  <si>
    <r>
      <rPr>
        <b/>
        <sz val="8"/>
        <color rgb="FF231F20"/>
        <rFont val="Calibri"/>
        <family val="2"/>
        <scheme val="minor"/>
      </rPr>
      <t>3º Quartil</t>
    </r>
  </si>
  <si>
    <t>1.</t>
  </si>
  <si>
    <t>Lucro (L)</t>
  </si>
  <si>
    <t xml:space="preserve">Lucro bruto estimado </t>
  </si>
  <si>
    <r>
      <rPr>
        <b/>
        <sz val="8"/>
        <color rgb="FF231F20"/>
        <rFont val="Calibri"/>
        <family val="2"/>
        <scheme val="minor"/>
      </rPr>
      <t>LUCRO</t>
    </r>
  </si>
  <si>
    <t>Subtotal</t>
  </si>
  <si>
    <t>2.</t>
  </si>
  <si>
    <t>Custos Indiretos (CI)</t>
  </si>
  <si>
    <t>2.1</t>
  </si>
  <si>
    <t xml:space="preserve">Administração central   </t>
  </si>
  <si>
    <t>ADMINISTRAÇÃO CENTRAL</t>
  </si>
  <si>
    <t>2.2</t>
  </si>
  <si>
    <t>Seguros e Garantia</t>
  </si>
  <si>
    <r>
      <rPr>
        <b/>
        <sz val="8"/>
        <color rgb="FF231F20"/>
        <rFont val="Calibri"/>
        <family val="2"/>
        <scheme val="minor"/>
      </rPr>
      <t>SEGURO + GARANTIA</t>
    </r>
  </si>
  <si>
    <t>2.3</t>
  </si>
  <si>
    <t xml:space="preserve">Riscos   </t>
  </si>
  <si>
    <r>
      <rPr>
        <b/>
        <sz val="8"/>
        <color rgb="FF231F20"/>
        <rFont val="Calibri"/>
        <family val="2"/>
        <scheme val="minor"/>
      </rPr>
      <t>RISCO</t>
    </r>
  </si>
  <si>
    <t>3.</t>
  </si>
  <si>
    <t>Despesas Financeiras (DF)</t>
  </si>
  <si>
    <t>3.1</t>
  </si>
  <si>
    <t xml:space="preserve">Despesas Financeiras  </t>
  </si>
  <si>
    <r>
      <rPr>
        <b/>
        <sz val="8"/>
        <color rgb="FF231F20"/>
        <rFont val="Calibri"/>
        <family val="2"/>
        <scheme val="minor"/>
      </rPr>
      <t>DESPESA FINANCEIRA</t>
    </r>
  </si>
  <si>
    <t>4.</t>
  </si>
  <si>
    <t>Tributos (T)</t>
  </si>
  <si>
    <t>4.1</t>
  </si>
  <si>
    <t xml:space="preserve">Contribuição p/o Financiamento da Seguridade Social – COFINS  </t>
  </si>
  <si>
    <t>4.2</t>
  </si>
  <si>
    <t xml:space="preserve">Programa de Integração Social – PIS/Paseb </t>
  </si>
  <si>
    <t>4.3</t>
  </si>
  <si>
    <t xml:space="preserve">Imposto Sobre Serviço - ISS  </t>
  </si>
  <si>
    <t>4.4</t>
  </si>
  <si>
    <t xml:space="preserve">CPRB </t>
  </si>
  <si>
    <t>BDI</t>
  </si>
  <si>
    <t>COMPOSIÇÕES ANALÍTICAS</t>
  </si>
  <si>
    <t>1.1.1. 74209/001 PLACA DE OBRA EM CHAPA DE ACO GALVANIZADO (M2)</t>
  </si>
  <si>
    <t>Material</t>
  </si>
  <si>
    <t>FONTE</t>
  </si>
  <si>
    <t>UNID</t>
  </si>
  <si>
    <t>COEFICIENTE</t>
  </si>
  <si>
    <t>PREÇO UNITÁRIO</t>
  </si>
  <si>
    <t>TOTAL</t>
  </si>
  <si>
    <t>00004813</t>
  </si>
  <si>
    <t>PLACA DE OBRA (PARA CONSTRUCAO CIVIL) EM CHAPA GALVANIZADA *N. 22*, ADESIVADA, DE *2,4 X 1,2* M (SEM POSTES PARA FIXACAO)</t>
  </si>
  <si>
    <t>M2</t>
  </si>
  <si>
    <t>00004491</t>
  </si>
  <si>
    <t>PONTALETE *7,5 X 7,5* CM EM PINUS, MISTA OU EQUIVALENTE DA REGIAO - BRUTA</t>
  </si>
  <si>
    <t>00005075</t>
  </si>
  <si>
    <t>PREGO DE ACO POLIDO COM CABECA 18 X 30 (2 3/4 X 10)</t>
  </si>
  <si>
    <t>00004417</t>
  </si>
  <si>
    <t>SARRAFO NAO APARELHADO *2,5 X 7* CM, EM MACARANDUBA/MASSARANDUBA, ANGELIM, PEROBA-ROSA OU EQUIVALENTE DA REGIAO - BRUTA</t>
  </si>
  <si>
    <t>TOTAL Material:</t>
  </si>
  <si>
    <t>Mão de Obra com Encargos Complementares</t>
  </si>
  <si>
    <t>88262</t>
  </si>
  <si>
    <t>CARPINTEIRO DE FORMAS COM ENCARGOS COMPLEMENTARES</t>
  </si>
  <si>
    <t>88316</t>
  </si>
  <si>
    <t>SERVENTE COM ENCARGOS COMPLEMENTARES</t>
  </si>
  <si>
    <t>TOTAL Mão de Obra com Encargos Complementares:</t>
  </si>
  <si>
    <t>Serviço</t>
  </si>
  <si>
    <t>94962</t>
  </si>
  <si>
    <t>CONCRETO MAGRO PARA LASTRO, TRAÇO 1:4,5:4,5 (EM MASSA SECA DE CIMENTO/ AREIA MÉDIA/ BRITA 1) - PREPARO MECÂNICO COM BETONEIRA 400 L. AF_05/2021</t>
  </si>
  <si>
    <t>M3</t>
  </si>
  <si>
    <t>TOTAL Serviço:</t>
  </si>
  <si>
    <t>VALOR:</t>
  </si>
  <si>
    <t>VALOR SEM ENCARGOS:</t>
  </si>
  <si>
    <t>VALOR COM ENCARGOS:</t>
  </si>
  <si>
    <t>VALOR COM BDI:</t>
  </si>
  <si>
    <t>1.2.1. 5502985 Limpeza mecanizada da camada vegetal (m²)</t>
  </si>
  <si>
    <t>EQUIPAMENTOS</t>
  </si>
  <si>
    <t>QUANT</t>
  </si>
  <si>
    <t>UTILIZAÇÃO</t>
  </si>
  <si>
    <t>CUSTO OPERACIONAL</t>
  </si>
  <si>
    <t>CUSTO HORÁRIO</t>
  </si>
  <si>
    <t>PROD</t>
  </si>
  <si>
    <t>IMPR</t>
  </si>
  <si>
    <t>E9540</t>
  </si>
  <si>
    <t>Trator sobre esteiras com lâmina - 127 kW</t>
  </si>
  <si>
    <t>TOTAL EQUIPAMENTOS:</t>
  </si>
  <si>
    <t>MÃO DE OBRA</t>
  </si>
  <si>
    <t>CONSUMO</t>
  </si>
  <si>
    <t>SALÁRIO HORA</t>
  </si>
  <si>
    <t>TOTAL MÃO DE OBRA:</t>
  </si>
  <si>
    <t>Custo Horário da Execução:</t>
  </si>
  <si>
    <t>Produção da Equipe:</t>
  </si>
  <si>
    <t>Custo Unitário da Execução:</t>
  </si>
  <si>
    <t>Custo do FIC (0,01425):</t>
  </si>
  <si>
    <t>Custo Direto Total:</t>
  </si>
  <si>
    <t>1.2.2. S04784 Barracão para escritório de obra porte médio s=43,56m2, c/ 2 salas e 2 banheiros com materiais novos (un)</t>
  </si>
  <si>
    <t>I00425</t>
  </si>
  <si>
    <t>Cadeado 40mm, Papaiz ou similar</t>
  </si>
  <si>
    <t>I00629</t>
  </si>
  <si>
    <t>Compensado resinado 10mm - Madeirit ou similar</t>
  </si>
  <si>
    <t>m2</t>
  </si>
  <si>
    <t>I02945</t>
  </si>
  <si>
    <t>Dobradiça de ferro zincado, 3 1/2", linha popular</t>
  </si>
  <si>
    <t>I01569</t>
  </si>
  <si>
    <t>Madeira mista serrada (barrote) 6 x 6cm - 0,0036 m3/m (angelim, louro)</t>
  </si>
  <si>
    <t>m</t>
  </si>
  <si>
    <t>I01803</t>
  </si>
  <si>
    <t>Porta cadeado médio</t>
  </si>
  <si>
    <t>I01886</t>
  </si>
  <si>
    <t>Prego 1 1/2" x 13 (15 x 18)</t>
  </si>
  <si>
    <t>kg</t>
  </si>
  <si>
    <t>S03644</t>
  </si>
  <si>
    <t>Acabamento de superfície de piso de concreto com desempolamento manual</t>
  </si>
  <si>
    <t>S02815</t>
  </si>
  <si>
    <t>Caixa de passagem em alvenaria de tijolos maciços esp. = 0,12m, dim. int. = 0,30 x 0,30 x 0,40m</t>
  </si>
  <si>
    <t>S00095</t>
  </si>
  <si>
    <t>Concreto simples fabricado na obra, fck=13,5 mpa, lançado e adensado</t>
  </si>
  <si>
    <t>m3</t>
  </si>
  <si>
    <t>S00127</t>
  </si>
  <si>
    <t>Concreto simples usinado fck=21mpa, bombeado, lançado e adensado em superestrutura</t>
  </si>
  <si>
    <t>S00773</t>
  </si>
  <si>
    <t>Interruptor 01 seção, com caixa pvc 4" x 2", aparente</t>
  </si>
  <si>
    <t>S02146</t>
  </si>
  <si>
    <t>Lavatório louça, sem coluna, padrão popular, c/ válvula, sifão, engate e torneira herc ref.1994, todos em plástico, inclusive conj. de fixação ou similares - Rev 03</t>
  </si>
  <si>
    <t>S00200</t>
  </si>
  <si>
    <t>Madeiramento com caibro roliço e ripa 4,0 x 1,5 cm</t>
  </si>
  <si>
    <t>S01199</t>
  </si>
  <si>
    <t>Ponto de água fria aparente, c/material pvc rígido soldável Ø 25mm</t>
  </si>
  <si>
    <t>S01683</t>
  </si>
  <si>
    <t>Ponto de esgoto com tubo de pvc rígido soldável de Ø 100 mm (vaso sanitário)</t>
  </si>
  <si>
    <t>pt</t>
  </si>
  <si>
    <t>S00641</t>
  </si>
  <si>
    <t>Ponto de luz em teto ou parede, com eletroduto de pvc flexivel sanfonado aparente Ø 3/4"</t>
  </si>
  <si>
    <t>S03297</t>
  </si>
  <si>
    <t>Ponto de tomada 2p+t, ABNT, de embutir, 10 A, com eletroduto de pvc rígido embutido Ø 3/4", fio rigido 2,5mm² (fio 12), inclusive placa em pvc e aterramento</t>
  </si>
  <si>
    <t>S01456</t>
  </si>
  <si>
    <t>Registro gaveta bruto, d = 20 mm (3/4") - ref.1502-B, Pn16, Deca ou similar</t>
  </si>
  <si>
    <t>S01726</t>
  </si>
  <si>
    <t>Sumidouro paredes com blocos cerâmicos 6 furos e dimensões internas de 1,50 x 1,00 x 0,60 m</t>
  </si>
  <si>
    <t>S00234</t>
  </si>
  <si>
    <t>Telhamento com telha de fibrocimento ondulada esp = 4mm</t>
  </si>
  <si>
    <t>S01532</t>
  </si>
  <si>
    <t>Tubo pvc rígido c/anel borracha, serie normal, p/esgoto predial, d = 100mm</t>
  </si>
  <si>
    <t>S01216</t>
  </si>
  <si>
    <t>Tubo pvc rígido roscável d = 1/2"</t>
  </si>
  <si>
    <t>S02085</t>
  </si>
  <si>
    <t>Vaso sanitário convencional, linha popular, c/caixa de descarga de sobrepor AKROS ou similar, assento plastico universal branco, conjunto de fixação, tubo de ligação e engate plástico - Rev 04</t>
  </si>
  <si>
    <t>Equipamento</t>
  </si>
  <si>
    <t>00007247</t>
  </si>
  <si>
    <t>LOCACAO DE TEODOLITO ELETRONICO, PRECISAO ANGULAR DE 5 A 7 SEGUNDOS, INCLUINDO TRIPE</t>
  </si>
  <si>
    <t>TOTAL Equipamento:</t>
  </si>
  <si>
    <t>F010000205</t>
  </si>
  <si>
    <t>ART DE EXECUÇÃO DE OBRAS E SERVIÇOS</t>
  </si>
  <si>
    <t>88243</t>
  </si>
  <si>
    <t>AJUDANTE ESPECIALIZADO COM ENCARGOS COMPLEMENTARES</t>
  </si>
  <si>
    <t>88597</t>
  </si>
  <si>
    <t>DESENHISTA DETALHISTA COM ENCARGOS COMPLEMENTARES</t>
  </si>
  <si>
    <t>90778</t>
  </si>
  <si>
    <t>ENGENHEIRO CIVIL DE OBRA PLENO COM ENCARGOS COMPLEMENTARES</t>
  </si>
  <si>
    <t>90781</t>
  </si>
  <si>
    <t>TOPOGRAFO COM ENCARGOS COMPLEMENTARES</t>
  </si>
  <si>
    <t>30.02.51</t>
  </si>
  <si>
    <t>PLOTAGEM EM FORMATO A0, PRETO E BRANCO</t>
  </si>
  <si>
    <t>H029500130</t>
  </si>
  <si>
    <t>CAMINHAO CARRETA PRANCHA CAP 20T (INCL MANUTENCAO/OPERACAO)</t>
  </si>
  <si>
    <t>D340000028</t>
  </si>
  <si>
    <t>OLEO DIESEL</t>
  </si>
  <si>
    <t>L</t>
  </si>
  <si>
    <t>88285</t>
  </si>
  <si>
    <t>MOTORISTA DE VEÍCULO PESADO COM ENCARGOS COMPLEMENTARES</t>
  </si>
  <si>
    <t>1.4.1. 55.03.01 ABERTURA ACESSOS E CAMINHOS DE SERVICOS (M2)</t>
  </si>
  <si>
    <t>H020000610</t>
  </si>
  <si>
    <t>TRATOR ESTEIRAS CAT-D6D,140 HP (INCLUSIVE OPERADOR E COMBUSTÍVEL)</t>
  </si>
  <si>
    <t>HP</t>
  </si>
  <si>
    <t>1.5.1. 5502109 Escavação, carga e transporte de material de 1ª categoria - DMT de 50 a 200 m - caminho de serviço em leito natural - com escavadeira e caminhão basculante de 14 m³ (m³)</t>
  </si>
  <si>
    <t>E9667</t>
  </si>
  <si>
    <t>Caminhão basculante com capacidade de 14 m³ - 210 kW</t>
  </si>
  <si>
    <t>E9515</t>
  </si>
  <si>
    <t>Escavadeira hidráulica sobre esteiras com caçamba com capacidade de 1,56 m³ - 118 kW</t>
  </si>
  <si>
    <t>1.5.2. 5502585 Escavação, carga e transporte de material de 2ª categoria - DMT de 50 a 200 m - caminho de serviço em leito natural - com escavadeira e caminhão basculante de 14 m³ (m³)</t>
  </si>
  <si>
    <t>Custo do FIC (0,00475):</t>
  </si>
  <si>
    <t>1.5.3. 5502968 Escavação de vala em material de 3ª categoria - resistência à compressão até 50 MPa - com escavadeira e rompedor hidráulico 1.700 kg (m³)</t>
  </si>
  <si>
    <t>E9775</t>
  </si>
  <si>
    <t>Escavadeira hidráulica com martelo hidráulico de 1.700 kg - 103 kW</t>
  </si>
  <si>
    <t>Custo do FIC (0,00237):</t>
  </si>
  <si>
    <t>MATERIAIS</t>
  </si>
  <si>
    <t>VALOR UNITÁRIO</t>
  </si>
  <si>
    <t>CUSTO UNITÁRIO</t>
  </si>
  <si>
    <t>M0602</t>
  </si>
  <si>
    <t>Ponteiro para rompedor hidráulico de 1.700 kg</t>
  </si>
  <si>
    <t>TOTAL MATERIAIS:</t>
  </si>
  <si>
    <t>TRANSPORTE - TEMPO FIXO</t>
  </si>
  <si>
    <t>UNIDADE</t>
  </si>
  <si>
    <t>CODIGO</t>
  </si>
  <si>
    <t>Ponteiro para rompedor hidráulico de 1.700 kg (Caminhão carroceria com capacidade de 15 t - 188 kW)</t>
  </si>
  <si>
    <t>t</t>
  </si>
  <si>
    <t>5914655</t>
  </si>
  <si>
    <t>TRANSPORTE - TEMPO FIXO:</t>
  </si>
  <si>
    <t>E9686</t>
  </si>
  <si>
    <t>Caminhão carroceria com guindauto com capacidade de 20 t.m - 136 kW</t>
  </si>
  <si>
    <t>88309</t>
  </si>
  <si>
    <t>PEDREIRO COM ENCARGOS COMPLEMENTARES</t>
  </si>
  <si>
    <t>SERVIÇOS</t>
  </si>
  <si>
    <t>TOTAL SERVIÇOS:</t>
  </si>
  <si>
    <t>K010000001</t>
  </si>
  <si>
    <t>FRETE PARA AGREGADOS GRAUDOS</t>
  </si>
  <si>
    <t>50.10.19</t>
  </si>
  <si>
    <t>ARGAMASSA (CIMENTO/AREIA GROSSA) TR. 1:3</t>
  </si>
  <si>
    <t>E9010</t>
  </si>
  <si>
    <t>Balança plataforma digital à bateria, com mesa de 75 x 75 cm e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</si>
  <si>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</si>
  <si>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</si>
  <si>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</si>
  <si>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</si>
  <si>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</si>
  <si>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</si>
  <si>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M0030</t>
  </si>
  <si>
    <t>Aditivo plastificante e retardador de pega para concreto e argamassa</t>
  </si>
  <si>
    <t>00000370</t>
  </si>
  <si>
    <t>AREIA MEDIA - POSTO JAZIDA/FORNECEDOR (RETIRADO NA JAZIDA, SEM TRANSPORTE)</t>
  </si>
  <si>
    <t>00001379</t>
  </si>
  <si>
    <t>CIMENTO PORTLAND COMPOSTO CP II-32</t>
  </si>
  <si>
    <t>00004721</t>
  </si>
  <si>
    <t>PEDRA BRITADA N. 1 (9,5 A 19 MM) POSTO PEDREIRA/FORNECEDOR, SEM FRETE</t>
  </si>
  <si>
    <t>00004718</t>
  </si>
  <si>
    <t>PEDRA BRITADA N. 2 (19 A 38 MM) POSTO PEDREIRA/FORNECEDOR, SEM FRETE</t>
  </si>
  <si>
    <t>Aditivo plastificante e retardador de pega para concreto e argamassa (Caminhão carroceria com capacidade de 15 t - 188 kW)</t>
  </si>
  <si>
    <t>AREIA MEDIA - POSTO JAZIDA/FORNECEDOR (RETIRADO NA JAZIDA, SEM TRANSPORTE) (Caminhão basculante com capacidade de 10 m³ - 210 kW)</t>
  </si>
  <si>
    <t>5914647</t>
  </si>
  <si>
    <t>CIMENTO PORTLAND COMPOSTO CP II-32 (Caminhão carroceria com capacidade de 15 t - 188 kW)</t>
  </si>
  <si>
    <t>PEDRA BRITADA N. 1 (9,5 A 19 MM) POSTO PEDREIRA/FORNECEDOR, SEM FRETE (Caminhão basculante com capacidade de 10 m³ - 210 kW)</t>
  </si>
  <si>
    <t>PEDRA BRITADA N. 2 (19 A 38 MM) POSTO PEDREIRA/FORNECEDOR, SEM FRETE (Caminhão basculante com capacidade de 10 m³ - 210 kW)</t>
  </si>
  <si>
    <t>1.5.7. 4815671 Reaterro e compactação com soquete vibratório (m³)</t>
  </si>
  <si>
    <t>E9647</t>
  </si>
  <si>
    <t>Compactador manual com soquete vibratório - 4,10 kW</t>
  </si>
  <si>
    <t>Equipamento Custo Horário</t>
  </si>
  <si>
    <t>5903</t>
  </si>
  <si>
    <t>CAMINHÃO PIPA 10.000 L TRUCADO, PESO BRUTO TOTAL 23.000 KG, CARGA ÚTIL MÁXIMA 15.935 KG, DISTÂNCIA ENTRE EIXOS 4,8 M, POTÊNCIA 230 CV, INCLUSIVE TANQUE DE AÇO PARA TRANSPORTE DE ÁGUA - CHI DIURNO. AF_06/2014</t>
  </si>
  <si>
    <t>CHI</t>
  </si>
  <si>
    <t>5901</t>
  </si>
  <si>
    <t>CAMINHÃO PIPA 10.000 L TRUCADO, PESO BRUTO TOTAL 23.000 KG, CARGA ÚTIL MÁXIMA 15.935 KG, DISTÂNCIA ENTRE EIXOS 4,8 M, POTÊNCIA 230 CV, INCLUSIVE TANQUE DE AÇO PARA TRANSPORTE DE ÁGUA - CHP DIURNO. AF_06/2014</t>
  </si>
  <si>
    <t>CHP</t>
  </si>
  <si>
    <t>91533</t>
  </si>
  <si>
    <t>COMPACTADOR DE SOLOS DE PERCUSSÃO (SOQUETE) COM MOTOR A GASOLINA 4 TEMPOS, POTÊNCIA 4 CV - CHP DIURNO. AF_08/2015</t>
  </si>
  <si>
    <t>5632</t>
  </si>
  <si>
    <t>ESCAVADEIRA HIDRÁULICA SOBRE ESTEIRAS, CAÇAMBA 0,80 M3, PESO OPERACIONAL 17 T, POTENCIA BRUTA 111 HP - CHI DIURNO. AF_06/2014</t>
  </si>
  <si>
    <t>5631</t>
  </si>
  <si>
    <t>ESCAVADEIRA HIDRÁULICA SOBRE ESTEIRAS, CAÇAMBA 0,80 M3, PESO OPERACIONAL 17 T, POTENCIA BRUTA 111 HP - CHP DIURNO. AF_06/2014</t>
  </si>
  <si>
    <t>TOTAL Equipamento Custo Horário:</t>
  </si>
  <si>
    <t>00006079</t>
  </si>
  <si>
    <t>ARGILA, ARGILA VERMELHA OU ARGILA ARENOSA (RETIRADA NA JAZIDA, SEM TRANSPORTE)</t>
  </si>
  <si>
    <t>I00634</t>
  </si>
  <si>
    <t>Concreto usinado bombeavel b0-b1 fck=15mpa</t>
  </si>
  <si>
    <t>I02706</t>
  </si>
  <si>
    <t>Treliça PTG 8l - TR 08634, para suporte de barras de transferência em juntas, ou similar</t>
  </si>
  <si>
    <t>00041930</t>
  </si>
  <si>
    <t>TUBO COLETOR DE ESGOTO PVC, JEI, DN 200 MM (NBR 7362)</t>
  </si>
  <si>
    <t>I02233</t>
  </si>
  <si>
    <t>Tinta refletiva amarela para demarcação de tráfego (Indutil ou similar)</t>
  </si>
  <si>
    <t>l</t>
  </si>
  <si>
    <t>88310</t>
  </si>
  <si>
    <t>PINTOR COM ENCARGOS COMPLEMENTARES</t>
  </si>
  <si>
    <t>E9687</t>
  </si>
  <si>
    <t>Caminhão carroceria com capacidade de 5 t - 115 kW</t>
  </si>
  <si>
    <t>88277</t>
  </si>
  <si>
    <t>MONTADOR (TUBO AÇO/EQUIPAMENTOS) COM ENCARGOS COMPLEMENTARES</t>
  </si>
  <si>
    <t>5213414</t>
  </si>
  <si>
    <t>Placa em aço nº 16 galvanizado com película retrorrefletiva tipo I + SI - confecção</t>
  </si>
  <si>
    <t>Encargos Complementares</t>
  </si>
  <si>
    <t>00043486</t>
  </si>
  <si>
    <t>EPI - FAMILIA ENGENHEIRO CIVIL - HORISTA (ENCARGOS COMPLEMENTARES - COLETADO CAIXA)</t>
  </si>
  <si>
    <t>00037372</t>
  </si>
  <si>
    <t>EXAMES - HORISTA (COLETADO CAIXA - ENCARGOS COMPLEMENTARES)</t>
  </si>
  <si>
    <t>00043462</t>
  </si>
  <si>
    <t>FERRAMENTAS - FAMILIA ENGENHEIRO CIVIL - HORISTA (ENCARGOS COMPLEMENTARES - COLETADO CAIXA)</t>
  </si>
  <si>
    <t>00037373</t>
  </si>
  <si>
    <t>SEGURO - HORISTA (COLETADO CAIXA - ENCARGOS COMPLEMENTARES)</t>
  </si>
  <si>
    <t>TOTAL Encargos Complementares:</t>
  </si>
  <si>
    <t>Mão de Obra</t>
  </si>
  <si>
    <t>00002706</t>
  </si>
  <si>
    <t>ENGENHEIRO CIVIL DE OBRA JUNIOR (HORISTA)</t>
  </si>
  <si>
    <t>TOTAL Mão de Obra:</t>
  </si>
  <si>
    <t>95402</t>
  </si>
  <si>
    <t>CURSO DE CAPACITAÇÃO PARA ENGENHEIRO CIVIL DE OBRA JÚNIOR (ENCARGOS COMPLEMENTARES) - HORISTA</t>
  </si>
  <si>
    <t>00043487</t>
  </si>
  <si>
    <t>EPI - FAMILIA ENCARREGADO GERAL - HORISTA (ENCARGOS COMPLEMENTARES - COLETADO CAIXA)</t>
  </si>
  <si>
    <t>00043463</t>
  </si>
  <si>
    <t>FERRAMENTAS - FAMILIA ENCARREGADO GERAL - HORISTA (ENCARGOS COMPLEMENTARES - COLETADO CAIXA)</t>
  </si>
  <si>
    <t>00004083</t>
  </si>
  <si>
    <t>ENCARREGADO GERAL DE OBRAS (HORISTA)</t>
  </si>
  <si>
    <t>95401</t>
  </si>
  <si>
    <t>CURSO DE CAPACITAÇÃO PARA ENCARREGADO GERAL (ENCARGOS COMPLEMENTARES) - HORISTA</t>
  </si>
  <si>
    <t>COMPOSIÇÕES AUXILIARES</t>
  </si>
  <si>
    <t>88238 AJUDANTE DE ARMADOR COM ENCARGOS COMPLEMENTARES (H)</t>
  </si>
  <si>
    <t>00037370</t>
  </si>
  <si>
    <t>ALIMENTACAO - HORISTA (COLETADO CAIXA - ENCARGOS COMPLEMENTARES)</t>
  </si>
  <si>
    <t>00043489</t>
  </si>
  <si>
    <t>EPI - FAMILIA PEDREIRO - HORISTA (ENCARGOS COMPLEMENTARES - COLETADO CAIXA)</t>
  </si>
  <si>
    <t>00043465</t>
  </si>
  <si>
    <t>FERRAMENTAS - FAMILIA PEDREIRO - HORISTA (ENCARGOS COMPLEMENTARES - COLETADO CAIXA)</t>
  </si>
  <si>
    <t>00037371</t>
  </si>
  <si>
    <t>TRANSPORTE - HORISTA (COLETADO CAIXA - ENCARGOS COMPLEMENTARES)</t>
  </si>
  <si>
    <t>00006114</t>
  </si>
  <si>
    <t>AJUDANTE DE ARMADOR (HORISTA)</t>
  </si>
  <si>
    <t>95308</t>
  </si>
  <si>
    <t>CURSO DE CAPACITAÇÃO PARA AJUDANTE DE ARMADOR (ENCARGOS COMPLEMENTARES) - HORISTA</t>
  </si>
  <si>
    <t>88243 AJUDANTE ESPECIALIZADO COM ENCARGOS COMPLEMENTARES (H)</t>
  </si>
  <si>
    <t>00043491</t>
  </si>
  <si>
    <t>EPI - FAMILIA SERVENTE - HORISTA (ENCARGOS COMPLEMENTARES - COLETADO CAIXA)</t>
  </si>
  <si>
    <t>00043467</t>
  </si>
  <si>
    <t>FERRAMENTAS - FAMILIA SERVENTE - HORISTA (ENCARGOS COMPLEMENTARES - COLETADO CAIXA)</t>
  </si>
  <si>
    <t>00000242</t>
  </si>
  <si>
    <t>AJUDANTE ESPECIALIZADO (HORISTA)</t>
  </si>
  <si>
    <t>95313</t>
  </si>
  <si>
    <t>CURSO DE CAPACITAÇÃO PARA AJUDANTE ESPECIALIZADO (ENCARGOS COMPLEMENTARES) - HORISTA</t>
  </si>
  <si>
    <t>50.10.19 ARGAMASSA (CIMENTO/AREIA GROSSA) TR. 1:3 (M3)</t>
  </si>
  <si>
    <t>00000367</t>
  </si>
  <si>
    <t>AREIA GROSSA - POSTO JAZIDA/FORNECEDOR (RETIRADO NA JAZIDA, SEM TRANSPORTE)</t>
  </si>
  <si>
    <t>K010000004</t>
  </si>
  <si>
    <t>FRETE PARA AGREGADOS MIUDOS</t>
  </si>
  <si>
    <t>88245 ARMADOR COM ENCARGOS COMPLEMENTARES (H)</t>
  </si>
  <si>
    <t>00000378</t>
  </si>
  <si>
    <t>ARMADOR (HORISTA)</t>
  </si>
  <si>
    <t>95314</t>
  </si>
  <si>
    <t>CURSO DE CAPACITAÇÃO PARA ARMADOR (ENCARGOS COMPLEMENTARES) - HORISTA</t>
  </si>
  <si>
    <t>S03644 Acabamento de superfície de piso de concreto com desempolamento manual (m2)</t>
  </si>
  <si>
    <t>S00165 Alvenaria bloco cerâmico vedação, 9x19x24cm, e=24cm, com argamassa t5 - 1:2:8 (cimento/cal/areia), junta=2cm (m2)</t>
  </si>
  <si>
    <t>I02657</t>
  </si>
  <si>
    <t>Bloco cerâmico, de vedação, 6 furos horizontais, dim. 9 x 19 x 24 cm</t>
  </si>
  <si>
    <t>S03308</t>
  </si>
  <si>
    <t>Argamassa em volume - cimento, cal e areia traço t-5 (1:2:8) - 1 saco cimento 50 kg / 2 sacos cal 20 kg / 8 padiolas de areia dim 0.35 x 0.45 x 0.13 m - Confecção mecânica e transporte</t>
  </si>
  <si>
    <t>S00091 Alvenaria pedra calcárea argamassada c/ cimento e areia traço t-4 (1:5) - 1 saco cimento 50kg / 5 padiolas areia dim. 0,35z0,45x0,23m - Confecção mecânica e transporte (m3)</t>
  </si>
  <si>
    <t>S01906</t>
  </si>
  <si>
    <t>Argamassa cimento e areia traço t-4 (1:5) - 1 saco cimento 50kg / 5 padiolas areia dim. 0,35z0,45x0,23m - Confecção mecânica e transporte</t>
  </si>
  <si>
    <t>S00155 Alvenaria tijolo cerâmico maciço (5x9x19), esp = 0,09m (singela), com argamassa traço t5 - 1:2:8 (cimento / cal / areia) c/ junta de 2,0cm - R1 (m2)</t>
  </si>
  <si>
    <t>I02212</t>
  </si>
  <si>
    <t>Tijolo cerâmico maciço 5 x 9 x 19cm</t>
  </si>
  <si>
    <t>S01903 Argamassa cimento e areia traço t-1 (1:3) - 1 saco cimento 50kg / 3 padiolas areia dim. 0.35 x 0.45 x 0.23 m - Confecção mecânica e transporte (m3)</t>
  </si>
  <si>
    <t>S01905 Argamassa cimento e areia traço t-3 (1:3), com aditivo vedacit ou similar- 1 saco cimento 50kg / 3 padiolas areia dim. 0,35x0,45x0,23m / 2kg aditivo vedacit - Confecção mecânica e transporte (m3)</t>
  </si>
  <si>
    <t>I01113</t>
  </si>
  <si>
    <t>Impermeabilizante para concretos e argamassas Vedacit ou similar</t>
  </si>
  <si>
    <t>S01906 Argamassa cimento e areia traço t-4 (1:5) - 1 saco cimento 50kg / 5 padiolas areia dim. 0,35z0,45x0,23m - Confecção mecânica e transporte (m3)</t>
  </si>
  <si>
    <t>S03308 Argamassa em volume - cimento, cal e areia traço t-5 (1:2:8) - 1 saco cimento 50 kg / 2 sacos cal 20 kg / 8 padiolas de areia dim 0.35 x 0.45 x 0.13 m - Confecção mecânica e transporte (m3)</t>
  </si>
  <si>
    <t>00001106</t>
  </si>
  <si>
    <t>CAL HIDRATADA CH-I PARA ARGAMASSAS</t>
  </si>
  <si>
    <t>S00140 Aço CA - 50 Ø 6,3 a 12,5mm, inclusive corte, dobragem, montagem e colocacao de ferragens nas formas, para superestruturas e fundações - R1 (kg)</t>
  </si>
  <si>
    <t>I00081</t>
  </si>
  <si>
    <t>Aço ca-50 6,3 a 12,5 mm</t>
  </si>
  <si>
    <t>00043132</t>
  </si>
  <si>
    <t>ARAME RECOZIDO 16 BWG, D = 1,65 MM (0,016 KG/M) OU 18 BWG, D = 1,25 MM (0,01 KG/M)</t>
  </si>
  <si>
    <t>00039017</t>
  </si>
  <si>
    <t>ESPACADOR / DISTANCIADOR CIRCULAR COM ENTRADA LATERAL, EM PLASTICO, PARA VERGALHAO *4,2 A 12,5* MM, COBRIMENTO 20 MM</t>
  </si>
  <si>
    <t>I39315S</t>
  </si>
  <si>
    <t>Espacador / distanciador tipo garra dupla, em plastico, cobrimento *20* mm, para ferragens de lajes e fundo de vigas</t>
  </si>
  <si>
    <t>88245</t>
  </si>
  <si>
    <t>ARMADOR COM ENCARGOS COMPLEMENTARES</t>
  </si>
  <si>
    <t>S00141 Aço CA - 60 Ø 4,2 a 9,5mm, inclusive corte, dobragem, montagem e colocacao de ferragens nas formas, para superestruturas e fundações - R1 (kg)</t>
  </si>
  <si>
    <t>I00082</t>
  </si>
  <si>
    <t>Aço ca-60 4,2 a 9,5 mm</t>
  </si>
  <si>
    <t>88831 BETONEIRA CAPACIDADE NOMINAL DE 400 L, CAPACIDADE DE MISTURA 280 L, MOTOR ELÉTRICO TRIFÁSICO POTÊNCIA DE 2 CV, SEM CARREGADOR - CHI DIURNO. AF_05/2023 (CHI)</t>
  </si>
  <si>
    <t>88826</t>
  </si>
  <si>
    <t>BETONEIRA CAPACIDADE NOMINAL DE 400 L, CAPACIDADE DE MISTURA 280 L, MOTOR ELÉTRICO TRIFÁSICO POTÊNCIA DE 2 CV, SEM CARREGADOR - DEPRECIAÇÃO. AF_05/2023</t>
  </si>
  <si>
    <t>88827</t>
  </si>
  <si>
    <t>BETONEIRA CAPACIDADE NOMINAL DE 400 L, CAPACIDADE DE MISTURA 280 L, MOTOR ELÉTRICO TRIFÁSICO POTÊNCIA DE 2 CV, SEM CARREGADOR - JUROS. AF_05/2023</t>
  </si>
  <si>
    <t>VALOR ENCARGOS:</t>
  </si>
  <si>
    <t>88830 BETONEIRA CAPACIDADE NOMINAL DE 400 L, CAPACIDADE DE MISTURA 280 L, MOTOR ELÉTRICO TRIFÁSICO POTÊNCIA DE 2 CV, SEM CARREGADOR - CHP DIURNO. AF_05/2023 (CHP)</t>
  </si>
  <si>
    <t>88828</t>
  </si>
  <si>
    <t>BETONEIRA CAPACIDADE NOMINAL DE 400 L, CAPACIDADE DE MISTURA 280 L, MOTOR ELÉTRICO TRIFÁSICO POTÊNCIA DE 2 CV, SEM CARREGADOR - MANUTENÇÃO. AF_05/2023</t>
  </si>
  <si>
    <t>88829</t>
  </si>
  <si>
    <t>BETONEIRA CAPACIDADE NOMINAL DE 400 L, CAPACIDADE DE MISTURA 280 L, MOTOR ELÉTRICO TRIFÁSICO POTÊNCIA DE 2 CV, SEM CARREGADOR - MATERIAIS NA OPERAÇÃO. AF_05/2023</t>
  </si>
  <si>
    <t>88826 BETONEIRA CAPACIDADE NOMINAL DE 400 L, CAPACIDADE DE MISTURA 280 L, MOTOR ELÉTRICO TRIFÁSICO POTÊNCIA DE 2 CV, SEM CARREGADOR - DEPRECIAÇÃO. AF_05/2023 (H)</t>
  </si>
  <si>
    <t>00010535</t>
  </si>
  <si>
    <t>BETONEIRA CAPACIDADE NOMINAL 400 L, CAPACIDADE DE MISTURA 280 L, MOTOR ELETRICO TRIFASICO 220/380 V POTENCIA 2 CV, SEM CARREGADOR</t>
  </si>
  <si>
    <t>88827 BETONEIRA CAPACIDADE NOMINAL DE 400 L, CAPACIDADE DE MISTURA 280 L, MOTOR ELÉTRICO TRIFÁSICO POTÊNCIA DE 2 CV, SEM CARREGADOR - JUROS. AF_05/2023 (H)</t>
  </si>
  <si>
    <t>88828 BETONEIRA CAPACIDADE NOMINAL DE 400 L, CAPACIDADE DE MISTURA 280 L, MOTOR ELÉTRICO TRIFÁSICO POTÊNCIA DE 2 CV, SEM CARREGADOR - MANUTENÇÃO. AF_05/2023 (H)</t>
  </si>
  <si>
    <t>88829 BETONEIRA CAPACIDADE NOMINAL DE 400 L, CAPACIDADE DE MISTURA 280 L, MOTOR ELÉTRICO TRIFÁSICO POTÊNCIA DE 2 CV, SEM CARREGADOR - MATERIAIS NA OPERAÇÃO. AF_05/2023 (H)</t>
  </si>
  <si>
    <t>Especiais</t>
  </si>
  <si>
    <t>00002705</t>
  </si>
  <si>
    <t>ENERGIA ELETRICA ATE 2000 KWH INDUSTRIAL, SEM DEMANDA</t>
  </si>
  <si>
    <t>KWH</t>
  </si>
  <si>
    <t>TOTAL Especiais:</t>
  </si>
  <si>
    <t>5903 CAMINHÃO PIPA 10.000 L TRUCADO, PESO BRUTO TOTAL 23.000 KG, CARGA ÚTIL MÁXIMA 15.935 KG, DISTÂNCIA ENTRE EIXOS 4,8 M, POTÊNCIA 230 CV, INCLUSIVE TANQUE DE AÇO PARA TRANSPORTE DE ÁGUA - CHI DIURNO. AF_06/2014 (CHI)</t>
  </si>
  <si>
    <t>88282</t>
  </si>
  <si>
    <t>MOTORISTA DE CAMINHÃO COM ENCARGOS COMPLEMENTARES</t>
  </si>
  <si>
    <t>91396</t>
  </si>
  <si>
    <t>CAMINHÃO PIPA 10.000 L TRUCADO, PESO BRUTO TOTAL 23.000 KG, CARGA ÚTIL MÁXIMA 15.935 KG, DISTÂNCIA ENTRE EIXOS 4,8 M, POTÊNCIA 230 CV, INCLUSIVE TANQUE DE AÇO PARA TRANSPORTE DE ÁGUA - DEPRECIAÇÃO. AF_06/2014</t>
  </si>
  <si>
    <t>91398</t>
  </si>
  <si>
    <t>CAMINHÃO PIPA 10.000 L TRUCADO, PESO BRUTO TOTAL 23.000 KG, CARGA ÚTIL MÁXIMA 15.935 KG, DISTÂNCIA ENTRE EIXOS 4,8 M, POTÊNCIA 230 CV, INCLUSIVE TANQUE DE AÇO PARA TRANSPORTE DE ÁGUA - IMPOSTOS E SEGUROS. AF_06/2014</t>
  </si>
  <si>
    <t>91397</t>
  </si>
  <si>
    <t>CAMINHÃO PIPA 10.000 L TRUCADO, PESO BRUTO TOTAL 23.000 KG, CARGA ÚTIL MÁXIMA 15.935 KG, DISTÂNCIA ENTRE EIXOS 4,8 M, POTÊNCIA 230 CV, INCLUSIVE TANQUE DE AÇO PARA TRANSPORTE DE ÁGUA - JUROS. AF_06/2014</t>
  </si>
  <si>
    <t>5901 CAMINHÃO PIPA 10.000 L TRUCADO, PESO BRUTO TOTAL 23.000 KG, CARGA ÚTIL MÁXIMA 15.935 KG, DISTÂNCIA ENTRE EIXOS 4,8 M, POTÊNCIA 230 CV, INCLUSIVE TANQUE DE AÇO PARA TRANSPORTE DE ÁGUA - CHP DIURNO. AF_06/2014 (CHP)</t>
  </si>
  <si>
    <t>5763</t>
  </si>
  <si>
    <t>CAMINHÃO PIPA 10.000 L TRUCADO, PESO BRUTO TOTAL 23.000 KG, CARGA ÚTIL MÁXIMA 15.935 KG, DISTÂNCIA ENTRE EIXOS 4,8 M, POTÊNCIA 230 CV, INCLUSIVE TANQUE DE AÇO PARA TRANSPORTE DE ÁGUA - MANUTENÇÃO. AF_06/2014</t>
  </si>
  <si>
    <t>53831</t>
  </si>
  <si>
    <t>CAMINHÃO PIPA 10.000 L TRUCADO, PESO BRUTO TOTAL 23.000 KG, CARGA ÚTIL MÁXIMA 15.935 KG, DISTÂNCIA ENTRE EIXOS 4,8 M, POTÊNCIA 230 CV, INCLUSIVE TANQUE DE AÇO PARA TRANSPORTE DE ÁGUA - MATERIAIS NA OPERAÇÃO. AF_06/2014</t>
  </si>
  <si>
    <t>91396 CAMINHÃO PIPA 10.000 L TRUCADO, PESO BRUTO TOTAL 23.000 KG, CARGA ÚTIL MÁXIMA 15.935 KG, DISTÂNCIA ENTRE EIXOS 4,8 M, POTÊNCIA 230 CV, INCLUSIVE TANQUE DE AÇO PARA TRANSPORTE DE ÁGUA - DEPRECIAÇÃO. AF_06/2014 (H)</t>
  </si>
  <si>
    <t>00037758</t>
  </si>
  <si>
    <t>CAMINHAO TRUCADO, PESO BRUTO TOTAL 23000 KG, CARGA UTIL MAXIMA 15285 KG, DISTANCIA ENTRE EIXOS 4,80 M, POTENCIA 326 CV (INCLUI CABINE E CHASSI, NAO INCLUI CARROCERIA)</t>
  </si>
  <si>
    <t>00037736</t>
  </si>
  <si>
    <t>TANQUE DE ACO CARBONO NAO REVESTIDO, PARA TRANSPORTE DE AGUA COM CAPACIDADE DE 10 M3, COM BOMBA CENTRIFUGA POR TOMADA DE FORCA, VAZAO MAXIMA *75* M3/H (INCLUI MONTAGEM, NAO INCLUI CAMINHAO)</t>
  </si>
  <si>
    <t>91398 CAMINHÃO PIPA 10.000 L TRUCADO, PESO BRUTO TOTAL 23.000 KG, CARGA ÚTIL MÁXIMA 15.935 KG, DISTÂNCIA ENTRE EIXOS 4,8 M, POTÊNCIA 230 CV, INCLUSIVE TANQUE DE AÇO PARA TRANSPORTE DE ÁGUA - IMPOSTOS E SEGUROS. AF_06/2014 (H)</t>
  </si>
  <si>
    <t>91397 CAMINHÃO PIPA 10.000 L TRUCADO, PESO BRUTO TOTAL 23.000 KG, CARGA ÚTIL MÁXIMA 15.935 KG, DISTÂNCIA ENTRE EIXOS 4,8 M, POTÊNCIA 230 CV, INCLUSIVE TANQUE DE AÇO PARA TRANSPORTE DE ÁGUA - JUROS. AF_06/2014 (H)</t>
  </si>
  <si>
    <t>5763 CAMINHÃO PIPA 10.000 L TRUCADO, PESO BRUTO TOTAL 23.000 KG, CARGA ÚTIL MÁXIMA 15.935 KG, DISTÂNCIA ENTRE EIXOS 4,8 M, POTÊNCIA 230 CV, INCLUSIVE TANQUE DE AÇO PARA TRANSPORTE DE ÁGUA - MANUTENÇÃO. AF_06/2014 (H)</t>
  </si>
  <si>
    <t>53831 CAMINHÃO PIPA 10.000 L TRUCADO, PESO BRUTO TOTAL 23.000 KG, CARGA ÚTIL MÁXIMA 15.935 KG, DISTÂNCIA ENTRE EIXOS 4,8 M, POTÊNCIA 230 CV, INCLUSIVE TANQUE DE AÇO PARA TRANSPORTE DE ÁGUA - MATERIAIS NA OPERAÇÃO. AF_06/2014 (H)</t>
  </si>
  <si>
    <t>00004221</t>
  </si>
  <si>
    <t>OLEO DIESEL COMBUSTIVEL COMUM METROPOLITANO S-10 OU S-500</t>
  </si>
  <si>
    <t>88262 CARPINTEIRO DE FORMAS COM ENCARGOS COMPLEMENTARES (H)</t>
  </si>
  <si>
    <t>00043483</t>
  </si>
  <si>
    <t>EPI - FAMILIA CARPINTEIRO DE FORMAS - HORISTA (ENCARGOS COMPLEMENTARES - COLETADO CAIXA)</t>
  </si>
  <si>
    <t>00043459</t>
  </si>
  <si>
    <t>FERRAMENTAS - FAMILIA CARPINTEIRO DE FORMAS - HORISTA (ENCARGOS COMPLEMENTARES - COLETADO CAIXA)</t>
  </si>
  <si>
    <t>00001213</t>
  </si>
  <si>
    <t>CARPINTEIRO DE FORMAS PARA CONCRETO (HORISTA)</t>
  </si>
  <si>
    <t>95330</t>
  </si>
  <si>
    <t>CURSO DE CAPACITAÇÃO PARA CARPINTEIRO DE FÔRMAS (ENCARGOS COMPLEMENTARES) - HORISTA</t>
  </si>
  <si>
    <t>91533 COMPACTADOR DE SOLOS DE PERCUSSÃO (SOQUETE) COM MOTOR A GASOLINA 4 TEMPOS, POTÊNCIA 4 CV - CHP DIURNO. AF_08/2015 (CHP)</t>
  </si>
  <si>
    <t>88297</t>
  </si>
  <si>
    <t>OPERADOR DE MÁQUINAS E EQUIPAMENTOS COM ENCARGOS COMPLEMENTARES</t>
  </si>
  <si>
    <t>91529</t>
  </si>
  <si>
    <t>COMPACTADOR DE SOLOS DE PERCUSSÃO (SOQUETE) COM MOTOR A GASOLINA 4 TEMPOS, POTÊNCIA 4 CV - DEPRECIAÇÃO. AF_08/2015</t>
  </si>
  <si>
    <t>91530</t>
  </si>
  <si>
    <t>COMPACTADOR DE SOLOS DE PERCUSSÃO (SOQUETE) COM MOTOR A GASOLINA 4 TEMPOS, POTÊNCIA 4 CV - JUROS. AF_08/2015</t>
  </si>
  <si>
    <t>91531</t>
  </si>
  <si>
    <t>COMPACTADOR DE SOLOS DE PERCUSSÃO (SOQUETE) COM MOTOR A GASOLINA 4 TEMPOS, POTÊNCIA 4 CV - MANUTENÇÃO. AF_08/2015</t>
  </si>
  <si>
    <t>91532</t>
  </si>
  <si>
    <t>COMPACTADOR DE SOLOS DE PERCUSSÃO (SOQUETE) COM MOTOR A GASOLINA 4 TEMPOS, POTÊNCIA 4 CV - MATERIAIS NA OPERAÇÃO. AF_08/2015</t>
  </si>
  <si>
    <t>91529 COMPACTADOR DE SOLOS DE PERCUSSÃO (SOQUETE) COM MOTOR A GASOLINA 4 TEMPOS, POTÊNCIA 4 CV - DEPRECIAÇÃO. AF_08/2015 (H)</t>
  </si>
  <si>
    <t>00013458</t>
  </si>
  <si>
    <t>COMPACTADOR DE SOLOS DE PERCURSAO (SOQUETE) COM MOTOR A GASOLINA 4 TEMPOS DE 4 HP (4 CV)</t>
  </si>
  <si>
    <t>91530 COMPACTADOR DE SOLOS DE PERCUSSÃO (SOQUETE) COM MOTOR A GASOLINA 4 TEMPOS, POTÊNCIA 4 CV - JUROS. AF_08/2015 (H)</t>
  </si>
  <si>
    <t>91531 COMPACTADOR DE SOLOS DE PERCUSSÃO (SOQUETE) COM MOTOR A GASOLINA 4 TEMPOS, POTÊNCIA 4 CV - MANUTENÇÃO. AF_08/2015 (H)</t>
  </si>
  <si>
    <t>91532 COMPACTADOR DE SOLOS DE PERCUSSÃO (SOQUETE) COM MOTOR A GASOLINA 4 TEMPOS, POTÊNCIA 4 CV - MATERIAIS NA OPERAÇÃO. AF_08/2015 (H)</t>
  </si>
  <si>
    <t>00004222</t>
  </si>
  <si>
    <t>GASOLINA COMUM</t>
  </si>
  <si>
    <t>94962 CONCRETO MAGRO PARA LASTRO, TRAÇO 1:4,5:4,5 (EM MASSA SECA DE CIMENTO/ AREIA MÉDIA/ BRITA 1) - PREPARO MECÂNICO COM BETONEIRA 400 L. AF_05/2021 (M3)</t>
  </si>
  <si>
    <t>88831</t>
  </si>
  <si>
    <t>BETONEIRA CAPACIDADE NOMINAL DE 400 L, CAPACIDADE DE MISTURA 280 L, MOTOR ELÉTRICO TRIFÁSICO POTÊNCIA DE 2 CV, SEM CARREGADOR - CHI DIURNO. AF_05/2023</t>
  </si>
  <si>
    <t>88830</t>
  </si>
  <si>
    <t>BETONEIRA CAPACIDADE NOMINAL DE 400 L, CAPACIDADE DE MISTURA 280 L, MOTOR ELÉTRICO TRIFÁSICO POTÊNCIA DE 2 CV, SEM CARREGADOR - CHP DIURNO. AF_05/2023</t>
  </si>
  <si>
    <t>88377</t>
  </si>
  <si>
    <t>OPERADOR DE BETONEIRA ESTACIONÁRIA/MISTURADOR COM ENCARGOS COMPLEMENTARES</t>
  </si>
  <si>
    <t>95308 CURSO DE CAPACITAÇÃO PARA AJUDANTE DE ARMADOR (ENCARGOS COMPLEMENTARES) - HORISTA (H)</t>
  </si>
  <si>
    <t>95313 CURSO DE CAPACITAÇÃO PARA AJUDANTE ESPECIALIZADO (ENCARGOS COMPLEMENTARES) - HORISTA (H)</t>
  </si>
  <si>
    <t>95314 CURSO DE CAPACITAÇÃO PARA ARMADOR (ENCARGOS COMPLEMENTARES) - HORISTA (H)</t>
  </si>
  <si>
    <t>95330 CURSO DE CAPACITAÇÃO PARA CARPINTEIRO DE FÔRMAS (ENCARGOS COMPLEMENTARES) - HORISTA (H)</t>
  </si>
  <si>
    <t>95391 CURSO DE CAPACITAÇÃO PARA DESENHISTA DETALHISTA (ENCARGOS COMPLEMENTARES) - HORISTA (H)</t>
  </si>
  <si>
    <t>00002355</t>
  </si>
  <si>
    <t>DESENHISTA DETALHISTA</t>
  </si>
  <si>
    <t>95332 CURSO DE CAPACITAÇÃO PARA ELETRICISTA (ENCARGOS COMPLEMENTARES) - HORISTA (H)</t>
  </si>
  <si>
    <t>00002436</t>
  </si>
  <si>
    <t>ELETRICISTA (HORISTA)</t>
  </si>
  <si>
    <t>95335 CURSO DE CAPACITAÇÃO PARA ENCANADOR OU BOMBEIRO HIDRÁULICO (ENCARGOS COMPLEMENTARES) - HORISTA (H)</t>
  </si>
  <si>
    <t>00002696</t>
  </si>
  <si>
    <t>ENCANADOR OU BOMBEIRO HIDRAULICO (HORISTA)</t>
  </si>
  <si>
    <t>95401 CURSO DE CAPACITAÇÃO PARA ENCARREGADO GERAL (ENCARGOS COMPLEMENTARES) - HORISTA (H)</t>
  </si>
  <si>
    <t>95402 CURSO DE CAPACITAÇÃO PARA ENGENHEIRO CIVIL DE OBRA JÚNIOR (ENCARGOS COMPLEMENTARES) - HORISTA (H)</t>
  </si>
  <si>
    <t>95403 CURSO DE CAPACITAÇÃO PARA ENGENHEIRO CIVIL DE OBRA PLENO (ENCARGOS COMPLEMENTARES) - HORISTA (H)</t>
  </si>
  <si>
    <t>00002707</t>
  </si>
  <si>
    <t>ENGENHEIRO CIVIL DE OBRA PLENO (HORISTA)</t>
  </si>
  <si>
    <t>95343 CURSO DE CAPACITAÇÃO PARA MONTADOR DE TUBO AÇO/EQUIPAMENTOS (ENCARGOS COMPLEMENTARES) - HORISTA (H)</t>
  </si>
  <si>
    <t>00002701</t>
  </si>
  <si>
    <t>INSTALADOR DE TUBULACOES - TUBOS/EQUIPAMENTOS (HORISTA)</t>
  </si>
  <si>
    <t>95347 CURSO DE CAPACITAÇÃO PARA MOTORISTA DE CAMINHÃO (ENCARGOS COMPLEMENTARES) - HORISTA (H)</t>
  </si>
  <si>
    <t>00004093</t>
  </si>
  <si>
    <t>MOTORISTA DE CAMINHAO (HORISTA)</t>
  </si>
  <si>
    <t>95350 CURSO DE CAPACITAÇÃO PARA MOTORISTA DE VEÍCULO PESADO (ENCARGOS COMPLEMENTARES) - HORISTA (H)</t>
  </si>
  <si>
    <t>00004097</t>
  </si>
  <si>
    <t>MOTORISTA DE ONIBUS / MICRO-ONIBUS</t>
  </si>
  <si>
    <t>95389 CURSO DE CAPACITAÇÃO PARA OPERADOR DE BETONEIRA ESTACIONÁRIA/MISTURADOR (ENCARGOS COMPLEMENTARES) - HORISTA (H)</t>
  </si>
  <si>
    <t>00037666</t>
  </si>
  <si>
    <t>OPERADOR DE BETONEIRA ESTACIONARIA / MISTURADOR (HORISTA)</t>
  </si>
  <si>
    <t>95357 CURSO DE CAPACITAÇÃO PARA OPERADOR DE ESCAVADEIRA (ENCARGOS COMPLEMENTARES) - HORISTA (H)</t>
  </si>
  <si>
    <t>00004234</t>
  </si>
  <si>
    <t>OPERADOR DE ESCAVADEIRA (HORISTA)</t>
  </si>
  <si>
    <t>95360 CURSO DE CAPACITAÇÃO PARA OPERADOR DE MÁQUINAS E EQUIPAMENTOS (ENCARGOS COMPLEMENTARES) - HORISTA (H)</t>
  </si>
  <si>
    <t>00004230</t>
  </si>
  <si>
    <t>OPERADOR DE MAQUINAS E TRATORES DIVERSOS - TERRAPLANAGEM (HORISTA)</t>
  </si>
  <si>
    <t>95371 CURSO DE CAPACITAÇÃO PARA PEDREIRO (ENCARGOS COMPLEMENTARES) - HORISTA (H)</t>
  </si>
  <si>
    <t>00004750</t>
  </si>
  <si>
    <t>PEDREIRO (HORISTA)</t>
  </si>
  <si>
    <t>95372 CURSO DE CAPACITAÇÃO PARA PINTOR (ENCARGOS COMPLEMENTARES) - HORISTA (H)</t>
  </si>
  <si>
    <t>00004783</t>
  </si>
  <si>
    <t>PINTOR (HORISTA)</t>
  </si>
  <si>
    <t>95377 CURSO DE CAPACITAÇÃO PARA SERRALHEIRO (ENCARGOS COMPLEMENTARES) - HORISTA (H)</t>
  </si>
  <si>
    <t>00006110</t>
  </si>
  <si>
    <t>SERRALHEIRO (HORISTA)</t>
  </si>
  <si>
    <t>95378 CURSO DE CAPACITAÇÃO PARA SERVENTE (ENCARGOS COMPLEMENTARES) - HORISTA (H)</t>
  </si>
  <si>
    <t>00006111</t>
  </si>
  <si>
    <t>SERVENTE DE OBRAS (HORISTA)</t>
  </si>
  <si>
    <t>95406 CURSO DE CAPACITAÇÃO PARA TOPÓGRAFO (ENCARGOS COMPLEMENTARES) - HORISTA (H)</t>
  </si>
  <si>
    <t>00007592</t>
  </si>
  <si>
    <t>TOPOGRAFO (HORISTA)</t>
  </si>
  <si>
    <t>S02815 Caixa de passagem em alvenaria de tijolos maciços esp. = 0,12m, dim. int. = 0,30 x 0,30 x 0,40m (un)</t>
  </si>
  <si>
    <t>S00141</t>
  </si>
  <si>
    <t>Aço CA - 60 Ø 4,2 a 9,5mm, inclusive corte, dobragem, montagem e colocacao de ferragens nas formas, para superestruturas e fundações - R1</t>
  </si>
  <si>
    <t>S00155</t>
  </si>
  <si>
    <t>Alvenaria tijolo cerâmico maciço (5x9x19), esp = 0,09m (singela), com argamassa traço t5 - 1:2:8 (cimento / cal / areia) c/ junta de 2,0cm - R1</t>
  </si>
  <si>
    <t>S03310</t>
  </si>
  <si>
    <t>Chapisco em parede com argamassa traço t1 - 1:3 (cimento / areia) - Revisado 08/2015</t>
  </si>
  <si>
    <t>S00126</t>
  </si>
  <si>
    <t>Concreto simples fabricado na obra, fck=15 mpa, lançado e adensado</t>
  </si>
  <si>
    <t>S02497</t>
  </si>
  <si>
    <t>Escavação manual de vala ou cava em material de 1ª categoria, profundidade até 1,50m</t>
  </si>
  <si>
    <t>S00085</t>
  </si>
  <si>
    <t>Forma plana para fundações, em compensado resinado 12mm, 03 usos</t>
  </si>
  <si>
    <t>S03318</t>
  </si>
  <si>
    <t>Reboco especial de parede 2cm com argamassa traço t3 - 1:3 cimento / areia / vedacit</t>
  </si>
  <si>
    <t>5914647 Carga, manobra e descarga de agregados ou solos em caminhão basculante de 10 m³ - carga com carregadeira de 3,40 m³ (exclusa) e descarga livre (t)</t>
  </si>
  <si>
    <t>E9579</t>
  </si>
  <si>
    <t>Caminhão basculante com capacidade de 10 m³ - 210 kW</t>
  </si>
  <si>
    <t>5914333 Carga, manobra e descarga de materiais diversos em caminhão carroceria de 15 t - carga e descarga com caminhão guindauto de 20 t.m (t)</t>
  </si>
  <si>
    <t>E9592</t>
  </si>
  <si>
    <t>Caminhão carroceria com capacidade de 15 t - 188 kW</t>
  </si>
  <si>
    <t>5914655 Carga, manobra e descarga de materiais diversos em caminhão carroceria de 15 t - carga e descarga manuais (t)</t>
  </si>
  <si>
    <t>S03310 Chapisco em parede com argamassa traço t1 - 1:3 (cimento / areia) - Revisado 08/2015 (m2)</t>
  </si>
  <si>
    <t>S01903</t>
  </si>
  <si>
    <t>Argamassa cimento e areia traço t-1 (1:3) - 1 saco cimento 50kg / 3 padiolas areia dim. 0.35 x 0.45 x 0.23 m - Confecção mecânica e transporte</t>
  </si>
  <si>
    <t>S00124 Concreto simples fabricado na obra, fck=13,5 mpa (b1/b2), sem lançamento e adensamento (m3)</t>
  </si>
  <si>
    <t>S00095 Concreto simples fabricado na obra, fck=13,5 mpa, lançado e adensado (m3)</t>
  </si>
  <si>
    <t>S00124</t>
  </si>
  <si>
    <t>Concreto simples fabricado na obra, fck=13,5 mpa (b1/b2), sem lançamento e adensamento</t>
  </si>
  <si>
    <t>S07692</t>
  </si>
  <si>
    <t>Lançamento de concreto simples fabricado na obra, inclusive adensamento e acabamento em peças da superestrutura</t>
  </si>
  <si>
    <t>S00126 Concreto simples fabricado na obra, fck=15 mpa, lançado e adensado (m3)</t>
  </si>
  <si>
    <t>S00125</t>
  </si>
  <si>
    <t>Concreto simples fck= 15 MPA (b1/b2), fabricado na obra, sem lançamento e adensamento</t>
  </si>
  <si>
    <t>S00125 Concreto simples fck= 15 MPA (b1/b2), fabricado na obra, sem lançamento e adensamento (m3)</t>
  </si>
  <si>
    <t>S00096 Concreto simples usinado fck=15mpa, bombeado, lançado e adensado em superestrura (m3)</t>
  </si>
  <si>
    <t>I44535S</t>
  </si>
  <si>
    <t>Servico de bombeamento de concreto com consumo minimo de 40 m3, (disponibilizacao de bomba), sem o lancamento</t>
  </si>
  <si>
    <t>S00128</t>
  </si>
  <si>
    <t>Lançamento de concreto usinado, bombeado, em peças armadas da superestrutura, inclusive colocação, adensamento e acabamento</t>
  </si>
  <si>
    <t>S00127 Concreto simples usinado fck=21mpa, bombeado, lançado e adensado em superestrutura (m3)</t>
  </si>
  <si>
    <t>00034492</t>
  </si>
  <si>
    <t>CONCRETO USINADO BOMBEAVEL, CLASSE DE RESISTENCIA C20, COM BRITA 0 E 1, SLUMP = 100 +/- 20 MM, EXCLUI SERVICO DE BOMBEAMENTO (NBR 8953)</t>
  </si>
  <si>
    <t>88597 DESENHISTA DETALHISTA COM ENCARGOS COMPLEMENTARES (H)</t>
  </si>
  <si>
    <t>00043493</t>
  </si>
  <si>
    <t>EPI - FAMILIA TOPOGRAFO - HORISTA (ENCARGOS COMPLEMENTARES - COLETADO CAIXA)</t>
  </si>
  <si>
    <t>00043469</t>
  </si>
  <si>
    <t>FERRAMENTAS - FAMILIA TOPOGRAFO - HORISTA (ENCARGOS COMPLEMENTARES - COLETADO CAIXA)</t>
  </si>
  <si>
    <t>95391</t>
  </si>
  <si>
    <t>CURSO DE CAPACITAÇÃO PARA DESENHISTA DETALHISTA (ENCARGOS COMPLEMENTARES) - HORISTA</t>
  </si>
  <si>
    <t>88264 ELETRICISTA COM ENCARGOS COMPLEMENTARES (H)</t>
  </si>
  <si>
    <t>00043484</t>
  </si>
  <si>
    <t>EPI - FAMILIA ELETRICISTA - HORISTA (ENCARGOS COMPLEMENTARES - COLETADO CAIXA)</t>
  </si>
  <si>
    <t>00043460</t>
  </si>
  <si>
    <t>FERRAMENTAS - FAMILIA ELETRICISTA - HORISTA (ENCARGOS COMPLEMENTARES - COLETADO CAIXA)</t>
  </si>
  <si>
    <t>95332</t>
  </si>
  <si>
    <t>CURSO DE CAPACITAÇÃO PARA ELETRICISTA (ENCARGOS COMPLEMENTARES) - HORISTA</t>
  </si>
  <si>
    <t>88267 ENCANADOR OU BOMBEIRO HIDRÁULICO COM ENCARGOS COMPLEMENTARES (H)</t>
  </si>
  <si>
    <t>00043485</t>
  </si>
  <si>
    <t>EPI - FAMILIA ENCANADOR - HORISTA (ENCARGOS COMPLEMENTARES - COLETADO CAIXA)</t>
  </si>
  <si>
    <t>00043461</t>
  </si>
  <si>
    <t>FERRAMENTAS - FAMILIA ENCANADOR - HORISTA (ENCARGOS COMPLEMENTARES - COLETADO CAIXA)</t>
  </si>
  <si>
    <t>95335</t>
  </si>
  <si>
    <t>CURSO DE CAPACITAÇÃO PARA ENCANADOR OU BOMBEIRO HIDRÁULICO (ENCARGOS COMPLEMENTARES) - HORISTA</t>
  </si>
  <si>
    <t>90778 ENGENHEIRO CIVIL DE OBRA PLENO COM ENCARGOS COMPLEMENTARES (H)</t>
  </si>
  <si>
    <t>95403</t>
  </si>
  <si>
    <t>CURSO DE CAPACITAÇÃO PARA ENGENHEIRO CIVIL DE OBRA PLENO (ENCARGOS COMPLEMENTARES) - HORISTA</t>
  </si>
  <si>
    <t>5632 ESCAVADEIRA HIDRÁULICA SOBRE ESTEIRAS, CAÇAMBA 0,80 M3, PESO OPERACIONAL 17 T, POTENCIA BRUTA 111 HP - CHI DIURNO. AF_06/2014 (CHI)</t>
  </si>
  <si>
    <t>88294</t>
  </si>
  <si>
    <t>OPERADOR DE ESCAVADEIRA COM ENCARGOS COMPLEMENTARES</t>
  </si>
  <si>
    <t>5627</t>
  </si>
  <si>
    <t>ESCAVADEIRA HIDRÁULICA SOBRE ESTEIRAS, CAÇAMBA 0,80 M3, PESO OPERACIONAL 17 T, POTENCIA BRUTA 111 HP - DEPRECIAÇÃO. AF_06/2014</t>
  </si>
  <si>
    <t>5628</t>
  </si>
  <si>
    <t>ESCAVADEIRA HIDRÁULICA SOBRE ESTEIRAS, CAÇAMBA 0,80 M3, PESO OPERACIONAL 17 T, POTENCIA BRUTA 111 HP - JUROS. AF_06/2014</t>
  </si>
  <si>
    <t>5631 ESCAVADEIRA HIDRÁULICA SOBRE ESTEIRAS, CAÇAMBA 0,80 M3, PESO OPERACIONAL 17 T, POTENCIA BRUTA 111 HP - CHP DIURNO. AF_06/2014 (CHP)</t>
  </si>
  <si>
    <t>5629</t>
  </si>
  <si>
    <t>ESCAVADEIRA HIDRÁULICA SOBRE ESTEIRAS, CAÇAMBA 0,80 M3, PESO OPERACIONAL 17 T, POTENCIA BRUTA 111 HP - MANUTENÇÃO. AF_06/2014</t>
  </si>
  <si>
    <t>5630</t>
  </si>
  <si>
    <t>ESCAVADEIRA HIDRÁULICA SOBRE ESTEIRAS, CAÇAMBA 0,80 M3, PESO OPERACIONAL 17 T, POTENCIA BRUTA 111 HP - MATERIAIS NA OPERAÇÃO. AF_06/2014</t>
  </si>
  <si>
    <t>5627 ESCAVADEIRA HIDRÁULICA SOBRE ESTEIRAS, CAÇAMBA 0,80 M3, PESO OPERACIONAL 17 T, POTENCIA BRUTA 111 HP - DEPRECIAÇÃO. AF_06/2014 (H)</t>
  </si>
  <si>
    <t>00010685</t>
  </si>
  <si>
    <t>ESCAVADEIRA HIDRAULICA SOBRE ESTEIRAS, CACAMBA 0,80M3, PESO OPERACIONAL 17T, POTENCIA BRUTA 111HP</t>
  </si>
  <si>
    <t>5628 ESCAVADEIRA HIDRÁULICA SOBRE ESTEIRAS, CAÇAMBA 0,80 M3, PESO OPERACIONAL 17 T, POTENCIA BRUTA 111 HP - JUROS. AF_06/2014 (H)</t>
  </si>
  <si>
    <t>5629 ESCAVADEIRA HIDRÁULICA SOBRE ESTEIRAS, CAÇAMBA 0,80 M3, PESO OPERACIONAL 17 T, POTENCIA BRUTA 111 HP - MANUTENÇÃO. AF_06/2014 (H)</t>
  </si>
  <si>
    <t>5630 ESCAVADEIRA HIDRÁULICA SOBRE ESTEIRAS, CAÇAMBA 0,80 M3, PESO OPERACIONAL 17 T, POTENCIA BRUTA 111 HP - MATERIAIS NA OPERAÇÃO. AF_06/2014 (H)</t>
  </si>
  <si>
    <t>S02483 Enchimento de rasgos em alvenaria e concreto para tubulação diâm 1/2" a 1" (m)</t>
  </si>
  <si>
    <t>S02497 Escavação manual de vala ou cava em material de 1ª categoria, profundidade até 1,50m (m3)</t>
  </si>
  <si>
    <t>S00085 Forma plana para fundações, em compensado resinado 12mm, 03 usos (m2)</t>
  </si>
  <si>
    <t>00043130</t>
  </si>
  <si>
    <t>ARAME GALVANIZADO 12 BWG, D = 2,76 MM (0,048 KG/M) OU 14 BWG, D = 2,11 MM (0,026 KG/M)</t>
  </si>
  <si>
    <t>I00630</t>
  </si>
  <si>
    <t>Compensado resinado 12mm - Madeirit ou similar</t>
  </si>
  <si>
    <t>00002692</t>
  </si>
  <si>
    <t>DESMOLDANTE PROTETOR PARA FORMAS DE MADEIRA, DE BASE OLEOSA EMULSIONADA EM AGUA</t>
  </si>
  <si>
    <t>00005067</t>
  </si>
  <si>
    <t>PREGO DE ACO POLIDO COM CABECA 16 X 24 (2 1/4 X 12)</t>
  </si>
  <si>
    <t>00004509</t>
  </si>
  <si>
    <t>SARRAFO *2,5 X 10* CM EM PINUS, MISTA OU EQUIVALENTE DA REGIAO - BRUTA</t>
  </si>
  <si>
    <t>S00773 Interruptor 01 seção, com caixa pvc 4" x 2", aparente (un)</t>
  </si>
  <si>
    <t>00001872</t>
  </si>
  <si>
    <t>CAIXA DE PASSAGEM, EM PVC, DE 4" X 2", PARA ELETRODUTO FLEXIVEL CORRUGADO</t>
  </si>
  <si>
    <t>I01117</t>
  </si>
  <si>
    <t>Interruptor embutir 01 seção simples com placa</t>
  </si>
  <si>
    <t>88264</t>
  </si>
  <si>
    <t>ELETRICISTA COM ENCARGOS COMPLEMENTARES</t>
  </si>
  <si>
    <t>S00145 Laje pré-fabricada comum para piso ou cobertura, inclusive escoramento em madeira e capeamento 4cm (m2)</t>
  </si>
  <si>
    <t>I03744S</t>
  </si>
  <si>
    <t>Laje pre-moldada convencional (lajotas + vigotas) para piso, unidirecional, sobrecarga de 200 kg/m2, vao ate 4,50 m (sem colocacao)</t>
  </si>
  <si>
    <t>I06995</t>
  </si>
  <si>
    <t>Madeira mista serrada (sarrafo) 2,2 x 5,5cm - 0,00121 m³/m</t>
  </si>
  <si>
    <t>00010567</t>
  </si>
  <si>
    <t>TABUA *2,5 X 23* CM EM PINUS, MISTA OU EQUIVALENTE DA REGIAO - BRUTA</t>
  </si>
  <si>
    <t>S00140</t>
  </si>
  <si>
    <t>Aço CA - 50 Ø 6,3 a 12,5mm, inclusive corte, dobragem, montagem e colocacao de ferragens nas formas, para superestruturas e fundações - R1</t>
  </si>
  <si>
    <t>S07692 Lançamento de concreto simples fabricado na obra, inclusive adensamento e acabamento em peças da superestrutura (m3)</t>
  </si>
  <si>
    <t>S00128 Lançamento de concreto usinado, bombeado, em peças armadas da superestrutura, inclusive colocação, adensamento e acabamento (m3)</t>
  </si>
  <si>
    <t>S02658 Lastro de brita 3 (m3)</t>
  </si>
  <si>
    <t>00004722</t>
  </si>
  <si>
    <t>PEDRA BRITADA N. 3 (38 A 50 MM) POSTO PEDREIRA/FORNECEDOR, SEM FRETE</t>
  </si>
  <si>
    <t>S02146 Lavatório louça, sem coluna, padrão popular, c/ válvula, sifão, engate e torneira herc ref.1994, todos em plástico, inclusive conj. de fixação ou similares - Rev 03 (un)</t>
  </si>
  <si>
    <t>00006141</t>
  </si>
  <si>
    <t>ENGATE/RABICHO FLEXIVEL PLASTICO (PVC OU ABS) BRANCO 1/2" X 30 CM</t>
  </si>
  <si>
    <t>I00981</t>
  </si>
  <si>
    <t>Fita veda rosca 18mm</t>
  </si>
  <si>
    <t>I00982</t>
  </si>
  <si>
    <t>Fixação p/ lavatório - parafusos (deca - ref: sp-7 ou similar)</t>
  </si>
  <si>
    <t>cj</t>
  </si>
  <si>
    <t>I10425S</t>
  </si>
  <si>
    <t>Lavatorio de louca branca, suspenso (sem coluna), dimensoes *40 x 30* cm</t>
  </si>
  <si>
    <t>I06145S</t>
  </si>
  <si>
    <t>Sifao plastico tipo copo para pia americana 1.1/2 x 1.1/2"</t>
  </si>
  <si>
    <t>I02261</t>
  </si>
  <si>
    <t>Torneira plástica para lavatório 1/2", HERC 1195 ou similar</t>
  </si>
  <si>
    <t>I06153S</t>
  </si>
  <si>
    <t>Valvula em plastico branco para tanque ou lavatorio 1 ", sem unho e sem ladrao</t>
  </si>
  <si>
    <t>88267</t>
  </si>
  <si>
    <t>ENCANADOR OU BOMBEIRO HIDRÁULICO COM ENCARGOS COMPLEMENTARES</t>
  </si>
  <si>
    <t>88277 MONTADOR (TUBO AÇO/EQUIPAMENTOS) COM ENCARGOS COMPLEMENTARES (H)</t>
  </si>
  <si>
    <t>00043488</t>
  </si>
  <si>
    <t>EPI - FAMILIA OPERADOR ESCAVADEIRA - HORISTA (ENCARGOS COMPLEMENTARES - COLETADO CAIXA)</t>
  </si>
  <si>
    <t>00043464</t>
  </si>
  <si>
    <t>FERRAMENTAS - FAMILIA OPERADOR ESCAVADEIRA - HORISTA (ENCARGOS COMPLEMENTARES - COLETADO CAIXA)</t>
  </si>
  <si>
    <t>95343</t>
  </si>
  <si>
    <t>CURSO DE CAPACITAÇÃO PARA MONTADOR DE TUBO AÇO/EQUIPAMENTOS (ENCARGOS COMPLEMENTARES) - HORISTA</t>
  </si>
  <si>
    <t>88282 MOTORISTA DE CAMINHÃO COM ENCARGOS COMPLEMENTARES (H)</t>
  </si>
  <si>
    <t>95347</t>
  </si>
  <si>
    <t>CURSO DE CAPACITAÇÃO PARA MOTORISTA DE CAMINHÃO (ENCARGOS COMPLEMENTARES) - HORISTA</t>
  </si>
  <si>
    <t>88285 MOTORISTA DE VEÍCULO PESADO COM ENCARGOS COMPLEMENTARES (H)</t>
  </si>
  <si>
    <t>95350</t>
  </si>
  <si>
    <t>CURSO DE CAPACITAÇÃO PARA MOTORISTA DE VEÍCULO PESADO (ENCARGOS COMPLEMENTARES) - HORISTA</t>
  </si>
  <si>
    <t>S00200 Madeiramento com caibro roliço e ripa 4,0 x 1,5 cm (m2)</t>
  </si>
  <si>
    <t>I03382</t>
  </si>
  <si>
    <t>Caibro roliço de eucalipto</t>
  </si>
  <si>
    <t>I01974</t>
  </si>
  <si>
    <t>Madeira massaranduba serrada 4cm x 1,5cm (ripa)</t>
  </si>
  <si>
    <t>88377 OPERADOR DE BETONEIRA ESTACIONÁRIA/MISTURADOR COM ENCARGOS COMPLEMENTARES (H)</t>
  </si>
  <si>
    <t>95389</t>
  </si>
  <si>
    <t>CURSO DE CAPACITAÇÃO PARA OPERADOR DE BETONEIRA ESTACIONÁRIA/MISTURADOR (ENCARGOS COMPLEMENTARES) - HORISTA</t>
  </si>
  <si>
    <t>88294 OPERADOR DE ESCAVADEIRA COM ENCARGOS COMPLEMENTARES (H)</t>
  </si>
  <si>
    <t>95357</t>
  </si>
  <si>
    <t>CURSO DE CAPACITAÇÃO PARA OPERADOR DE ESCAVADEIRA (ENCARGOS COMPLEMENTARES) - HORISTA</t>
  </si>
  <si>
    <t>88297 OPERADOR DE MÁQUINAS E EQUIPAMENTOS COM ENCARGOS COMPLEMENTARES (H)</t>
  </si>
  <si>
    <t>95360</t>
  </si>
  <si>
    <t>CURSO DE CAPACITAÇÃO PARA OPERADOR DE MÁQUINAS E EQUIPAMENTOS (ENCARGOS COMPLEMENTARES) - HORISTA</t>
  </si>
  <si>
    <t>88309 PEDREIRO COM ENCARGOS COMPLEMENTARES (H)</t>
  </si>
  <si>
    <t>95371</t>
  </si>
  <si>
    <t>CURSO DE CAPACITAÇÃO PARA PEDREIRO (ENCARGOS COMPLEMENTARES) - HORISTA</t>
  </si>
  <si>
    <t>88310 PINTOR COM ENCARGOS COMPLEMENTARES (H)</t>
  </si>
  <si>
    <t>00043490</t>
  </si>
  <si>
    <t>EPI - FAMILIA PINTOR - HORISTA (ENCARGOS COMPLEMENTARES - COLETADO CAIXA)</t>
  </si>
  <si>
    <t>00043466</t>
  </si>
  <si>
    <t>FERRAMENTAS - FAMILIA PINTOR - HORISTA (ENCARGOS COMPLEMENTARES - COLETADO CAIXA)</t>
  </si>
  <si>
    <t>95372</t>
  </si>
  <si>
    <t>CURSO DE CAPACITAÇÃO PARA PINTOR (ENCARGOS COMPLEMENTARES) - HORISTA</t>
  </si>
  <si>
    <t>30.02.51 PLOTAGEM EM FORMATO A0, PRETO E BRANCO (UN)</t>
  </si>
  <si>
    <t>E200300251</t>
  </si>
  <si>
    <t>5212552 Pintura eletrostática a pó com tinta poliéster em chapa de aço (m²)</t>
  </si>
  <si>
    <t>E9076</t>
  </si>
  <si>
    <t>Equipamento para pintura eletrostática com cabine dupla de 7,00 kW e estufa de 80.000 kCal</t>
  </si>
  <si>
    <t>E9753</t>
  </si>
  <si>
    <t>Grupo gerador - 23 kVA</t>
  </si>
  <si>
    <t>88238</t>
  </si>
  <si>
    <t>AJUDANTE DE ARMADOR COM ENCARGOS COMPLEMENTARES</t>
  </si>
  <si>
    <t>M3153</t>
  </si>
  <si>
    <t>Tinta em pó à base de resina poliéster</t>
  </si>
  <si>
    <t>Tinta em pó à base de resina poliéster (Caminhão carroceria com capacidade de 15 t - 188 kW)</t>
  </si>
  <si>
    <t>5213414 Placa em aço nº 16 galvanizado com película retrorrefletiva tipo I + SI - confecção (m²)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</si>
  <si>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</si>
  <si>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</si>
  <si>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</si>
  <si>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</si>
  <si>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</si>
  <si>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</si>
  <si>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88315</t>
  </si>
  <si>
    <t>SERRALHEIRO COM ENCARGOS COMPLEMENTARES</t>
  </si>
  <si>
    <t>M1367</t>
  </si>
  <si>
    <t>Chapa fina em aço galvanizado</t>
  </si>
  <si>
    <t>M3229</t>
  </si>
  <si>
    <t>Película retrorrefletiva tipo I + SI (sinal impresso com película de sobreposição tipo V)</t>
  </si>
  <si>
    <t>5212552</t>
  </si>
  <si>
    <t>Pintura eletrostática a pó com tinta poliéster em chapa de aço</t>
  </si>
  <si>
    <t>Chapa fina em aço galvanizado (Caminhão carroceria com capacidade de 15 t - 188 kW)</t>
  </si>
  <si>
    <t>5914333</t>
  </si>
  <si>
    <t>Película retrorrefletiva tipo I + SI (sinal impresso com película de sobreposição tipo V) (Caminhão carroceria com capacidade de 15 t - 188 kW)</t>
  </si>
  <si>
    <t>S01683 Ponto de esgoto com tubo de pvc rígido soldável de Ø 100 mm (vaso sanitário) (pt)</t>
  </si>
  <si>
    <t>I00138</t>
  </si>
  <si>
    <t>Adesivo pvc em frasco de 850 gramas</t>
  </si>
  <si>
    <t>I00013S</t>
  </si>
  <si>
    <t>Estopa</t>
  </si>
  <si>
    <t>00003520</t>
  </si>
  <si>
    <t>JOELHO PVC, SOLDAVEL, PB, 90 GRAUS, DN 100 MM, PARA ESGOTO PREDIAL</t>
  </si>
  <si>
    <t>I10908S</t>
  </si>
  <si>
    <t>Juncao de reducao invertida, pvc soldavel, 100 x 50 mm, serie normal para esgoto predial</t>
  </si>
  <si>
    <t>00009836</t>
  </si>
  <si>
    <t>TUBO PVC SERIE NORMAL, DN 100 MM, PARA ESGOTO PREDIAL (NBR 5688)</t>
  </si>
  <si>
    <t>S00641 Ponto de luz em teto ou parede, com eletroduto de pvc flexivel sanfonado aparente Ø 3/4" (un)</t>
  </si>
  <si>
    <t>I12001S</t>
  </si>
  <si>
    <t>Caixa octogonal de fundo movel, em pvc, de 4" x 4", para eletroduto flexivel corrugado</t>
  </si>
  <si>
    <t>00002688</t>
  </si>
  <si>
    <t>ELETRODUTO PVC FLEXIVEL CORRUGADO, COR AMARELA, DE 25 MM</t>
  </si>
  <si>
    <t>I00939S</t>
  </si>
  <si>
    <t>Fio de cobre, solido, classe 1, isolacao em pvc/a, antichama bwf-b, 450/750v, secao nominal 2,5 mm2</t>
  </si>
  <si>
    <t>I20111S</t>
  </si>
  <si>
    <t>Fita isolante adesiva antichama, uso ate 750 v, em rolo de 19 mm x 20 m</t>
  </si>
  <si>
    <t>S03297 Ponto de tomada 2p+t, ABNT, de embutir, 10 A, com eletroduto de pvc rígido embutido Ø 3/4", fio rigido 2,5mm² (fio 12), inclusive placa em pvc e aterramento (pt)</t>
  </si>
  <si>
    <t>00002674</t>
  </si>
  <si>
    <t>ELETRODUTO DE PVC RIGIDO ROSCAVEL DE 3/4 ", SEM LUVA</t>
  </si>
  <si>
    <t>I09096</t>
  </si>
  <si>
    <t>Tomada 2p + t, ABNT, de embutir, 10 A, com placa em pvc</t>
  </si>
  <si>
    <t>S01199 Ponto de água fria aparente, c/material pvc rígido soldável Ø 25mm (un)</t>
  </si>
  <si>
    <t>I00295</t>
  </si>
  <si>
    <t>Abraçadeira tipo U, d=26mm (3/4") c/ fixações, p/ tubo galvanizado</t>
  </si>
  <si>
    <t>00003767</t>
  </si>
  <si>
    <t>LIXA EM FOLHA PARA PAREDE OU MADEIRA, NUMERO 120, COR VERMELHA</t>
  </si>
  <si>
    <t>I02036</t>
  </si>
  <si>
    <t>Solucao limpadora pvc</t>
  </si>
  <si>
    <t>00009868</t>
  </si>
  <si>
    <t>TUBO PVC, SOLDAVEL, DE 25 MM, AGUA FRIA (NBR-5648)</t>
  </si>
  <si>
    <t>S03318 Reboco especial de parede 2cm com argamassa traço t3 - 1:3 cimento / areia / vedacit (m2)</t>
  </si>
  <si>
    <t>S01905</t>
  </si>
  <si>
    <t>Argamassa cimento e areia traço t-3 (1:3), com aditivo vedacit ou similar- 1 saco cimento 50kg / 3 padiolas areia dim. 0,35x0,45x0,23m / 2kg aditivo vedacit - Confecção mecânica e transporte</t>
  </si>
  <si>
    <t>S01456 Registro gaveta bruto, d = 20 mm (3/4") - ref.1502-B, Pn16, Deca ou similar (un)</t>
  </si>
  <si>
    <t>I06016S</t>
  </si>
  <si>
    <t>88315 SERRALHEIRO COM ENCARGOS COMPLEMENTARES (H)</t>
  </si>
  <si>
    <t>95377</t>
  </si>
  <si>
    <t>CURSO DE CAPACITAÇÃO PARA SERRALHEIRO (ENCARGOS COMPLEMENTARES) - HORISTA</t>
  </si>
  <si>
    <t>88316 SERVENTE COM ENCARGOS COMPLEMENTARES (H)</t>
  </si>
  <si>
    <t>95378</t>
  </si>
  <si>
    <t>CURSO DE CAPACITAÇÃO PARA SERVENTE (ENCARGOS COMPLEMENTARES) - HORISTA</t>
  </si>
  <si>
    <t>S01726 Sumidouro paredes com blocos cerâmicos 6 furos e dimensões internas de 1,50 x 1,00 x 0,60 m (un)</t>
  </si>
  <si>
    <t>I00545</t>
  </si>
  <si>
    <t>Cascalhinho ou pedrisco (brita 0), com frete</t>
  </si>
  <si>
    <t>S00165</t>
  </si>
  <si>
    <t>Alvenaria bloco cerâmico vedação, 9x19x24cm, e=24cm, com argamassa t5 - 1:2:8 (cimento/cal/areia), junta=2cm</t>
  </si>
  <si>
    <t>S00091</t>
  </si>
  <si>
    <t>Alvenaria pedra calcárea argamassada c/ cimento e areia traço t-4 (1:5) - 1 saco cimento 50kg / 5 padiolas areia dim. 0,35z0,45x0,23m - Confecção mecânica e transporte</t>
  </si>
  <si>
    <t>S00096</t>
  </si>
  <si>
    <t>Concreto simples usinado fck=15mpa, bombeado, lançado e adensado em superestrura</t>
  </si>
  <si>
    <t>S00145</t>
  </si>
  <si>
    <t>Laje pré-fabricada comum para piso ou cobertura, inclusive escoramento em madeira e capeamento 4cm</t>
  </si>
  <si>
    <t>S02658</t>
  </si>
  <si>
    <t>Lastro de brita 3</t>
  </si>
  <si>
    <t>90781 TOPOGRAFO COM ENCARGOS COMPLEMENTARES (H)</t>
  </si>
  <si>
    <t>95406</t>
  </si>
  <si>
    <t>CURSO DE CAPACITAÇÃO PARA TOPÓGRAFO (ENCARGOS COMPLEMENTARES) - HORISTA</t>
  </si>
  <si>
    <t>S00234 Telhamento com telha de fibrocimento ondulada esp = 4mm (m2)</t>
  </si>
  <si>
    <t>00001607</t>
  </si>
  <si>
    <t>CONJUNTO ARRUELAS DE VEDACAO 5/16" PARA TELHA FIBROCIMENTO (UMA ARRUELA METALICA E UMA ARRUELA PVC - CONICAS)</t>
  </si>
  <si>
    <t>CJ</t>
  </si>
  <si>
    <t>I04299S</t>
  </si>
  <si>
    <t>Parafuso zincado rosca soberba, cabeca sextavada, 5/16" x 110 mm, para fixacao de telha em madeira</t>
  </si>
  <si>
    <t>I02193</t>
  </si>
  <si>
    <t>Telha fibrocimento ondulada, dim: 2,44 x 0,50m, esp=4 mm, s/ acessorios</t>
  </si>
  <si>
    <t>5914359 Transporte com caminhão basculante de 10 m³ - rodovia em leito natural (tkm)</t>
  </si>
  <si>
    <t>5914374 Transporte com caminhão basculante de 10 m³ - rodovia em revestimento primário (tkm)</t>
  </si>
  <si>
    <t>5914389 Transporte com caminhão basculante de 10 m³ - rodovia pavimentada (tkm)</t>
  </si>
  <si>
    <t>5914449 Transporte com caminhão carroceria de 15 t - rodovia em leito natural (tkm)</t>
  </si>
  <si>
    <t>5914464 Transporte com caminhão carroceria de 15 t - rodovia em revestimento primário (tkm)</t>
  </si>
  <si>
    <t>5914479 Transporte com caminhão carroceria de 15 t - rodovia pavimentada (tkm)</t>
  </si>
  <si>
    <t>S01532 Tubo pvc rígido c/anel borracha, serie normal, p/esgoto predial, d = 100mm (m)</t>
  </si>
  <si>
    <t>00000301</t>
  </si>
  <si>
    <t>ANEL BORRACHA PARA TUBO ESGOTO PREDIAL, DN 100 MM (NBR 5688)</t>
  </si>
  <si>
    <t>I01703</t>
  </si>
  <si>
    <t>Pasta lubrificante p/ pvc je</t>
  </si>
  <si>
    <t>S01216 Tubo pvc rígido roscável d = 1/2" (m)</t>
  </si>
  <si>
    <t>I09856S</t>
  </si>
  <si>
    <t>Tubo pvc, roscavel, 1/2", agua fria predial</t>
  </si>
  <si>
    <t>S02483</t>
  </si>
  <si>
    <t>Enchimento de rasgos em alvenaria e concreto para tubulação diâm 1/2" a 1"</t>
  </si>
  <si>
    <t>S02085 Vaso sanitário convencional, linha popular, c/caixa de descarga de sobrepor AKROS ou similar, assento plastico universal branco, conjunto de fixação, tubo de ligação e engate plástico - Rev 04 (un)</t>
  </si>
  <si>
    <t>00006138</t>
  </si>
  <si>
    <t>ANEL DE VEDACAO, PVC FLEXIVEL, 100 MM, PARA SAIDA DE BACIA / VASO SANITARIO</t>
  </si>
  <si>
    <t>I00230</t>
  </si>
  <si>
    <t>Assento para vaso sanitário, plastico, universal, branco, padrão popular</t>
  </si>
  <si>
    <t>I10420S</t>
  </si>
  <si>
    <t>Bacia sanitaria (vaso) convencional, de louca branca, sifao aparente, saida vertical (sem assento)</t>
  </si>
  <si>
    <t>I01030S</t>
  </si>
  <si>
    <t>Caixa de descarga plastica para bacia / vaso sanitario, externa, capacidade 9 litros, puxador fio de nylon, nao incluso cano, bolsa, engate</t>
  </si>
  <si>
    <t>I00669</t>
  </si>
  <si>
    <t>Fixação para vaso sanitário, DECA SP13 ou similar</t>
  </si>
  <si>
    <t>I02306</t>
  </si>
  <si>
    <t>Tubo descida pvc 1 1/ 4", completo, p/ caixa descarga (akros ou similar)</t>
  </si>
  <si>
    <t>ENCARGOS SOCIAIS</t>
  </si>
  <si>
    <t>BAHIA</t>
  </si>
  <si>
    <t>VIGÊNCIA A PARTIR DE 01/2025</t>
  </si>
  <si>
    <r>
      <rPr>
        <b/>
        <sz val="9"/>
        <color rgb="FFFFFFFF"/>
        <rFont val="Calibri"/>
        <family val="2"/>
        <scheme val="minor"/>
      </rPr>
      <t>ENCARGOS</t>
    </r>
    <r>
      <rPr>
        <sz val="9"/>
        <color rgb="FFFFFFFF"/>
        <rFont val="Calibri"/>
        <family val="2"/>
        <scheme val="minor"/>
      </rPr>
      <t xml:space="preserve">   </t>
    </r>
    <r>
      <rPr>
        <b/>
        <sz val="9"/>
        <color rgb="FFFFFFFF"/>
        <rFont val="Calibri"/>
        <family val="2"/>
        <scheme val="minor"/>
      </rPr>
      <t>SOCIAIS</t>
    </r>
    <r>
      <rPr>
        <sz val="9"/>
        <color rgb="FFFFFFFF"/>
        <rFont val="Calibri"/>
        <family val="2"/>
        <scheme val="minor"/>
      </rPr>
      <t xml:space="preserve">   </t>
    </r>
    <r>
      <rPr>
        <b/>
        <sz val="9"/>
        <color rgb="FFFFFFFF"/>
        <rFont val="Calibri"/>
        <family val="2"/>
        <scheme val="minor"/>
      </rPr>
      <t>SOBRE</t>
    </r>
    <r>
      <rPr>
        <sz val="9"/>
        <color rgb="FFFFFFFF"/>
        <rFont val="Calibri"/>
        <family val="2"/>
        <scheme val="minor"/>
      </rPr>
      <t xml:space="preserve">   </t>
    </r>
    <r>
      <rPr>
        <b/>
        <sz val="9"/>
        <color rgb="FFFFFFFF"/>
        <rFont val="Calibri"/>
        <family val="2"/>
        <scheme val="minor"/>
      </rPr>
      <t>A</t>
    </r>
    <r>
      <rPr>
        <sz val="9"/>
        <color rgb="FFFFFFFF"/>
        <rFont val="Calibri"/>
        <family val="2"/>
        <scheme val="minor"/>
      </rPr>
      <t xml:space="preserve">   </t>
    </r>
    <r>
      <rPr>
        <b/>
        <sz val="9"/>
        <color rgb="FFFFFFFF"/>
        <rFont val="Calibri"/>
        <family val="2"/>
        <scheme val="minor"/>
      </rPr>
      <t>MÃO</t>
    </r>
    <r>
      <rPr>
        <sz val="9"/>
        <color rgb="FFFFFFFF"/>
        <rFont val="Calibri"/>
        <family val="2"/>
        <scheme val="minor"/>
      </rPr>
      <t xml:space="preserve">   </t>
    </r>
    <r>
      <rPr>
        <b/>
        <sz val="9"/>
        <color rgb="FFFFFFFF"/>
        <rFont val="Calibri"/>
        <family val="2"/>
        <scheme val="minor"/>
      </rPr>
      <t>DE</t>
    </r>
    <r>
      <rPr>
        <sz val="9"/>
        <color rgb="FFFFFFFF"/>
        <rFont val="Calibri"/>
        <family val="2"/>
        <scheme val="minor"/>
      </rPr>
      <t xml:space="preserve">   </t>
    </r>
    <r>
      <rPr>
        <b/>
        <sz val="9"/>
        <color rgb="FFFFFFFF"/>
        <rFont val="Calibri"/>
        <family val="2"/>
        <scheme val="minor"/>
      </rPr>
      <t>OBRA</t>
    </r>
  </si>
  <si>
    <t>CÓDIGO</t>
  </si>
  <si>
    <r>
      <rPr>
        <b/>
        <sz val="9"/>
        <color rgb="FFFFFFFF"/>
        <rFont val="Calibri"/>
        <family val="2"/>
        <scheme val="minor"/>
      </rPr>
      <t>SEM</t>
    </r>
    <r>
      <rPr>
        <sz val="9"/>
        <color rgb="FFFFFFFF"/>
        <rFont val="Calibri"/>
        <family val="2"/>
        <scheme val="minor"/>
      </rPr>
      <t xml:space="preserve"> </t>
    </r>
    <r>
      <rPr>
        <b/>
        <sz val="9"/>
        <color rgb="FFFFFFFF"/>
        <rFont val="Calibri"/>
        <family val="2"/>
        <scheme val="minor"/>
      </rPr>
      <t>DESONERAÇÃO</t>
    </r>
  </si>
  <si>
    <r>
      <rPr>
        <b/>
        <sz val="9"/>
        <rFont val="Calibri"/>
        <family val="2"/>
        <scheme val="minor"/>
      </rPr>
      <t>HORISTA
%</t>
    </r>
  </si>
  <si>
    <r>
      <rPr>
        <b/>
        <sz val="9"/>
        <rFont val="Calibri"/>
        <family val="2"/>
        <scheme val="minor"/>
      </rPr>
      <t>MENSALISTA
%</t>
    </r>
  </si>
  <si>
    <r>
      <rPr>
        <b/>
        <sz val="9"/>
        <color rgb="FFFFFFFF"/>
        <rFont val="Calibri"/>
        <family val="2"/>
        <scheme val="minor"/>
      </rPr>
      <t>GRUPO</t>
    </r>
    <r>
      <rPr>
        <sz val="9"/>
        <color rgb="FFFFFFFF"/>
        <rFont val="Calibri"/>
        <family val="2"/>
        <scheme val="minor"/>
      </rPr>
      <t xml:space="preserve"> </t>
    </r>
    <r>
      <rPr>
        <b/>
        <sz val="9"/>
        <color rgb="FFFFFFFF"/>
        <rFont val="Calibri"/>
        <family val="2"/>
        <scheme val="minor"/>
      </rPr>
      <t>A</t>
    </r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</si>
  <si>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</si>
  <si>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</si>
  <si>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</si>
  <si>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</si>
  <si>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</si>
  <si>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</si>
  <si>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</si>
  <si>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</si>
  <si>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</si>
  <si>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</si>
  <si>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</si>
  <si>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r>
      <rPr>
        <sz val="9"/>
        <rFont val="Calibri"/>
        <family val="2"/>
        <scheme val="minor"/>
      </rPr>
      <t>Salário Educação</t>
    </r>
  </si>
  <si>
    <t>A7</t>
  </si>
  <si>
    <r>
      <rPr>
        <sz val="9"/>
        <rFont val="Calibri"/>
        <family val="2"/>
        <scheme val="minor"/>
      </rPr>
      <t>Seguro Contra Acidentes de Trabalho</t>
    </r>
  </si>
  <si>
    <t>A8</t>
  </si>
  <si>
    <t>FGTS</t>
  </si>
  <si>
    <t>A9</t>
  </si>
  <si>
    <t>SECONCI</t>
  </si>
  <si>
    <t>A</t>
  </si>
  <si>
    <t>Total</t>
  </si>
  <si>
    <r>
      <rPr>
        <b/>
        <sz val="9"/>
        <color rgb="FFFFFFFF"/>
        <rFont val="Calibri"/>
        <family val="2"/>
        <scheme val="minor"/>
      </rPr>
      <t>GRUPO</t>
    </r>
    <r>
      <rPr>
        <sz val="9"/>
        <color rgb="FFFFFFFF"/>
        <rFont val="Calibri"/>
        <family val="2"/>
        <scheme val="minor"/>
      </rPr>
      <t xml:space="preserve"> </t>
    </r>
    <r>
      <rPr>
        <b/>
        <sz val="9"/>
        <color rgb="FFFFFFFF"/>
        <rFont val="Calibri"/>
        <family val="2"/>
        <scheme val="minor"/>
      </rPr>
      <t>B</t>
    </r>
  </si>
  <si>
    <t>B1</t>
  </si>
  <si>
    <r>
      <rPr>
        <sz val="9"/>
        <rFont val="Calibri"/>
        <family val="2"/>
        <scheme val="minor"/>
      </rPr>
      <t>Repouso Semanal Remunerado</t>
    </r>
  </si>
  <si>
    <t>Não incide</t>
  </si>
  <si>
    <t>B2</t>
  </si>
  <si>
    <t>Feriados</t>
  </si>
  <si>
    <t>B3</t>
  </si>
  <si>
    <r>
      <rPr>
        <sz val="9"/>
        <rFont val="Calibri"/>
        <family val="2"/>
        <scheme val="minor"/>
      </rPr>
      <t>Auxílio - Enfermidade</t>
    </r>
  </si>
  <si>
    <t>B4</t>
  </si>
  <si>
    <r>
      <rPr>
        <sz val="9"/>
        <rFont val="Calibri"/>
        <family val="2"/>
        <scheme val="minor"/>
      </rPr>
      <t>13º Salário</t>
    </r>
  </si>
  <si>
    <t>B5</t>
  </si>
  <si>
    <r>
      <rPr>
        <sz val="9"/>
        <rFont val="Calibri"/>
        <family val="2"/>
        <scheme val="minor"/>
      </rPr>
      <t>Licença Paternidade</t>
    </r>
  </si>
  <si>
    <t>B6</t>
  </si>
  <si>
    <r>
      <rPr>
        <sz val="9"/>
        <rFont val="Calibri"/>
        <family val="2"/>
        <scheme val="minor"/>
      </rPr>
      <t>Faltas Justificadas</t>
    </r>
  </si>
  <si>
    <t>B7</t>
  </si>
  <si>
    <r>
      <rPr>
        <sz val="9"/>
        <rFont val="Calibri"/>
        <family val="2"/>
        <scheme val="minor"/>
      </rPr>
      <t>Dias de Chuvas</t>
    </r>
  </si>
  <si>
    <t>B8</t>
  </si>
  <si>
    <r>
      <rPr>
        <sz val="9"/>
        <rFont val="Calibri"/>
        <family val="2"/>
        <scheme val="minor"/>
      </rPr>
      <t>Auxílio Acidente de Trabalho</t>
    </r>
  </si>
  <si>
    <t>B9</t>
  </si>
  <si>
    <r>
      <rPr>
        <sz val="9"/>
        <rFont val="Calibri"/>
        <family val="2"/>
        <scheme val="minor"/>
      </rPr>
      <t>Férias Gozadas</t>
    </r>
  </si>
  <si>
    <t>B10</t>
  </si>
  <si>
    <r>
      <rPr>
        <sz val="9"/>
        <rFont val="Calibri"/>
        <family val="2"/>
        <scheme val="minor"/>
      </rPr>
      <t>Salário Maternidade</t>
    </r>
  </si>
  <si>
    <t>B</t>
  </si>
  <si>
    <r>
      <rPr>
        <b/>
        <sz val="9"/>
        <color rgb="FFFFFFFF"/>
        <rFont val="Calibri"/>
        <family val="2"/>
        <scheme val="minor"/>
      </rPr>
      <t>GRUPO</t>
    </r>
    <r>
      <rPr>
        <sz val="9"/>
        <color rgb="FFFFFFFF"/>
        <rFont val="Calibri"/>
        <family val="2"/>
        <scheme val="minor"/>
      </rPr>
      <t xml:space="preserve"> </t>
    </r>
    <r>
      <rPr>
        <b/>
        <sz val="9"/>
        <color rgb="FFFFFFFF"/>
        <rFont val="Calibri"/>
        <family val="2"/>
        <scheme val="minor"/>
      </rPr>
      <t>C</t>
    </r>
  </si>
  <si>
    <t>C1</t>
  </si>
  <si>
    <r>
      <rPr>
        <sz val="9"/>
        <rFont val="Calibri"/>
        <family val="2"/>
        <scheme val="minor"/>
      </rPr>
      <t>Aviso Prévio Indenizado</t>
    </r>
  </si>
  <si>
    <t>C2</t>
  </si>
  <si>
    <r>
      <rPr>
        <sz val="9"/>
        <rFont val="Calibri"/>
        <family val="2"/>
        <scheme val="minor"/>
      </rPr>
      <t>Aviso Prévio Trabalhado</t>
    </r>
  </si>
  <si>
    <t>C3</t>
  </si>
  <si>
    <r>
      <rPr>
        <sz val="9"/>
        <rFont val="Calibri"/>
        <family val="2"/>
        <scheme val="minor"/>
      </rPr>
      <t>Férias Indenizadas</t>
    </r>
  </si>
  <si>
    <t>C4</t>
  </si>
  <si>
    <r>
      <rPr>
        <sz val="9"/>
        <rFont val="Calibri"/>
        <family val="2"/>
        <scheme val="minor"/>
      </rPr>
      <t>Depósito Rescisão Sem Justa Causa</t>
    </r>
  </si>
  <si>
    <t>C5</t>
  </si>
  <si>
    <r>
      <rPr>
        <sz val="9"/>
        <rFont val="Calibri"/>
        <family val="2"/>
        <scheme val="minor"/>
      </rPr>
      <t>Indenização Adicional</t>
    </r>
  </si>
  <si>
    <t>C</t>
  </si>
  <si>
    <r>
      <rPr>
        <b/>
        <sz val="9"/>
        <color rgb="FFFFFFFF"/>
        <rFont val="Calibri"/>
        <family val="2"/>
        <scheme val="minor"/>
      </rPr>
      <t>GRUPO</t>
    </r>
    <r>
      <rPr>
        <sz val="9"/>
        <color rgb="FFFFFFFF"/>
        <rFont val="Calibri"/>
        <family val="2"/>
        <scheme val="minor"/>
      </rPr>
      <t xml:space="preserve"> </t>
    </r>
    <r>
      <rPr>
        <b/>
        <sz val="9"/>
        <color rgb="FFFFFFFF"/>
        <rFont val="Calibri"/>
        <family val="2"/>
        <scheme val="minor"/>
      </rPr>
      <t>D</t>
    </r>
  </si>
  <si>
    <t>D1</t>
  </si>
  <si>
    <r>
      <rPr>
        <sz val="9"/>
        <rFont val="Calibri"/>
        <family val="2"/>
        <scheme val="minor"/>
      </rPr>
      <t>Reincidência de Grupo A sobre Grupo B</t>
    </r>
  </si>
  <si>
    <t>D2</t>
  </si>
  <si>
    <t>Reincidência de Grupo A sobre Aviso Prévio Trabalhado e Reincidência do FGTS sobre Aviso
Prévio Indenizado</t>
  </si>
  <si>
    <t>D</t>
  </si>
  <si>
    <r>
      <rPr>
        <b/>
        <sz val="9"/>
        <color rgb="FFFFFFFF"/>
        <rFont val="Calibri"/>
        <family val="2"/>
        <scheme val="minor"/>
      </rPr>
      <t>TOTAL(A+B+C+D)</t>
    </r>
  </si>
  <si>
    <t>Salvador/Bahia, 25 de junho de 2025</t>
  </si>
  <si>
    <t>PLANILHA ORÇAMENTÁRIA</t>
  </si>
  <si>
    <t>VALOR ENCARGOS (115.57%):</t>
  </si>
  <si>
    <t>VALOR BDI (20.73%):</t>
  </si>
  <si>
    <t>1.2.3. MDF021 58243 LOCAÇÃO E NIVELAMENTO COM TOPOGRAFO E PIQUETES. FORNECIMENTO DE PROJETO "ASBUILT" E MAPA DE CUBAÇÃO DA TERRAPLENAGEM FINAL COM ART. (m2)</t>
  </si>
  <si>
    <t>1.3.1. 32.05.26 TRANSPORTE DE MAQUINAS/EQUIPAMENTOS/MATERIAIS (UN)</t>
  </si>
  <si>
    <t>1.5.4. 11.06.20 PEDRA ARGAMASSADA COM CIMENTO E AREIA 1:3 (M3)</t>
  </si>
  <si>
    <t>00004730</t>
  </si>
  <si>
    <t>PEDRA DE MAO OU PEDRA RACHAO PARA ARRIMO/FUNDACAO (POSTO PEDREIRA/FORNECEDOR, SEM FRETE)</t>
  </si>
  <si>
    <t>1.5.5. 94306 ATERRO MECANIZADO DE VALA COM ESCAVADEIRA HIDRÁULICA (CAPACIDADE DA CAÇAMBA: 0,8 M³ / POTÊNCIA: 111 HP), LARGURA ATÉ 2,5 M, PROFUNDIDADE DE 1,5 A 3,0 M, COM SOLO ARGILO-ARENOSO. AF_08/2023 (M3)</t>
  </si>
  <si>
    <t>1.5.6. 5502978 Compactação de aterros a 100% do Proctor normal (m³)</t>
  </si>
  <si>
    <t>E9571</t>
  </si>
  <si>
    <t>Caminhão tanque com capacidade de 10.000 l - 188 kW</t>
  </si>
  <si>
    <t>E9518</t>
  </si>
  <si>
    <t>Grade de 24 discos rebocável de D = 60 cm (24”)</t>
  </si>
  <si>
    <t>E9524</t>
  </si>
  <si>
    <t>Motoniveladora - 93 kW</t>
  </si>
  <si>
    <t>E9685</t>
  </si>
  <si>
    <t>Rolo compactador pé de carneiro vibratório autopropelido por pneus de 11,6 t - 82 kW</t>
  </si>
  <si>
    <t>E9577</t>
  </si>
  <si>
    <t>Trator agrícola sobre pneus - 77 kW</t>
  </si>
  <si>
    <t>1.5.8. 1107892 Concreto fck = 20 MPa - confecção em betoneira e lançamento manual - areia e brita comerciais (m³)</t>
  </si>
  <si>
    <t>1.6.1. 3108005 Fôrmas de compensado resinado 14 mm - uso geral - utilização de 3 vezes - confecção, instalação e retirada (m²)</t>
  </si>
  <si>
    <t>E9066</t>
  </si>
  <si>
    <t>Grupo gerador - 14 kVA</t>
  </si>
  <si>
    <t>E9535</t>
  </si>
  <si>
    <t>Serra circular com bancada - D = 30 cm - 4 kW</t>
  </si>
  <si>
    <t>M0284</t>
  </si>
  <si>
    <t>Caibro de pinho - L = 7,5 cm e E = 7,5 cm</t>
  </si>
  <si>
    <t>M0448</t>
  </si>
  <si>
    <t>Compensado resinado - E = 14 mm</t>
  </si>
  <si>
    <t>M0560</t>
  </si>
  <si>
    <t>Desmoldante para fôrmas de madeira</t>
  </si>
  <si>
    <t>M0310</t>
  </si>
  <si>
    <t>Peça de madeira - L = 7,5 cm e E = 2,5 cm</t>
  </si>
  <si>
    <t>M1205</t>
  </si>
  <si>
    <t>Prego de ferro</t>
  </si>
  <si>
    <t>M0290</t>
  </si>
  <si>
    <t>Tábua - E = 2,5 cm e L = 10 cm</t>
  </si>
  <si>
    <t>M0286</t>
  </si>
  <si>
    <t>Tábua - E = 2,5 cm e L = 30 cm</t>
  </si>
  <si>
    <t>Caibro de pinho - L = 7,5 cm e E = 7,5 cm (Caminhão carroceria com capacidade de 15 t - 188 kW)</t>
  </si>
  <si>
    <t>Compensado resinado - E = 14 mm (Caminhão carroceria com capacidade de 15 t - 188 kW)</t>
  </si>
  <si>
    <t>Desmoldante para fôrmas de madeira (Caminhão carroceria com capacidade de 15 t - 188 kW)</t>
  </si>
  <si>
    <t>Peça de madeira - L = 7,5 cm e E = 2,5 cm (Caminhão carroceria com capacidade de 15 t - 188 kW)</t>
  </si>
  <si>
    <t>Prego de ferro (Caminhão carroceria com capacidade de 15 t - 188 kW)</t>
  </si>
  <si>
    <t>Tábua - E = 2,5 cm e L = 10 cm (Caminhão carroceria com capacidade de 15 t - 188 kW)</t>
  </si>
  <si>
    <t>Tábua - E = 2,5 cm e L = 30 cm (Caminhão carroceria com capacidade de 15 t - 188 kW)</t>
  </si>
  <si>
    <t>1.6.2. 92771 ARMAÇÃO DE LAJE DE ESTRUTURA CONVENCIONAL DE CONCRETO ARMADO UTILIZANDO AÇO CA-50 DE 10,0 MM - MONTAGEM. AF_06/2022 (KG)</t>
  </si>
  <si>
    <t>92803</t>
  </si>
  <si>
    <t>CORTE E DOBRA DE AÇO CA-50, DIÂMETRO DE 10,0 MM. AF_06/2022</t>
  </si>
  <si>
    <t>1.6.3. 92773 ARMAÇÃO DE LAJE DE ESTRUTURA CONVENCIONAL DE CONCRETO ARMADO UTILIZANDO AÇO CA-50 DE 16,0 MM - MONTAGEM. AF_06/2022 (KG)</t>
  </si>
  <si>
    <t>92805</t>
  </si>
  <si>
    <t>CORTE E DOBRA DE AÇO CA-50, DIÂMETRO DE 16,0 MM. AF_06/2022</t>
  </si>
  <si>
    <t>1.6.4. 1107896 Concreto fck = 25 MPa - confecção em betoneira e lançamento manual - areia e brita comerciais (m³)</t>
  </si>
  <si>
    <t>1.6.5. 11.04.04 FORNEC. E ASSENT. DE TUBO DRENO PERFURADO E CORRUGADO DE PVC RIGIDO/PEAD DN=75mm. (M)</t>
  </si>
  <si>
    <t>D220000007</t>
  </si>
  <si>
    <t>ADESIVO PARA PVC</t>
  </si>
  <si>
    <t>D240000031</t>
  </si>
  <si>
    <t>SOLUCAO LIMPADORA</t>
  </si>
  <si>
    <t>D390000104</t>
  </si>
  <si>
    <t>TUBO DRENO CORRUGADO E PERFURADO DN=75MM</t>
  </si>
  <si>
    <t>1.7.1. 92773 ARMAÇÃO DE LAJE DE ESTRUTURA CONVENCIONAL DE CONCRETO ARMADO UTILIZANDO AÇO CA-50 DE 16,0 MM - MONTAGEM. AF_06/2022 (KG)</t>
  </si>
  <si>
    <t>1.8.1. 92771 ARMAÇÃO DE LAJE DE ESTRUTURA CONVENCIONAL DE CONCRETO ARMADO UTILIZANDO AÇO CA-50 DE 10,0 MM - MONTAGEM. AF_06/2022 (KG)</t>
  </si>
  <si>
    <t>1.8.2. 1107896 Concreto fck = 25 MPa - confecção em betoneira e lançamento manual - areia e brita comerciais (m³)</t>
  </si>
  <si>
    <t>1.9.1. MDF021 58273 GUIA COM BARRA SINALIZADORA D=200mm, COMP. 1,00m PARA PASSAGEM MOLHADA (UN)</t>
  </si>
  <si>
    <t>1.9.2. S02327 Pintura de acabamento com aplicação de 01 demão de tinta refletiva, marca INDUTIL, ref 8530 ou similar - R1 (m2)</t>
  </si>
  <si>
    <t>1.9.3. 5213465 Placa de advertência em aço, lado de 0,80 m - película retrorrefletiva tipo I + SI - fornecimento e implantação (un)</t>
  </si>
  <si>
    <t>1.10.1. 90777 ENGENHEIRO CIVIL DE OBRA JUNIOR COM ENCARGOS COMPLEMENTARES (H)</t>
  </si>
  <si>
    <t>1.10.2. 90776 ENCARREGADO GERAL COM ENCARGOS COMPLEMENTARES (H)</t>
  </si>
  <si>
    <t>92803 CORTE E DOBRA DE AÇO CA-50, DIÂMETRO DE 10,0 MM. AF_06/2022 (KG)</t>
  </si>
  <si>
    <t>00000034</t>
  </si>
  <si>
    <t>ACO CA-50, 10,0 MM, VERGALHAO</t>
  </si>
  <si>
    <t>92805 CORTE E DOBRA DE AÇO CA-50, DIÂMETRO DE 16,0 MM. AF_06/2022 (KG)</t>
  </si>
  <si>
    <t>00043055</t>
  </si>
  <si>
    <t>ACO CA-50, 12,5 MM OU 16,0 MM, VERGALHAO</t>
  </si>
  <si>
    <t>Registro gaveta bruto em latao forjado, bitola 3/4"</t>
  </si>
  <si>
    <t xml:space="preserve">GOVERNO DO ESTADO DA BAHIA 
SECRETARIA DE DESENVOLVIMENTO RURAL 
COMPANHIA DE DESENVOLVIMENTO E AÇÃO REGIONAL - CAR 
LICITAÇÃO ELETRÔNICA Nº 021.2025 
PROCESSO ADMICISTRATIVO SEI Nº 035.7381.2025.0016000-48  
OBJETO: CONTRATAÇÃO DE EMPRESA ESPECIALIZADA EM ENGENHARIA PARA EXECUTAR A REFORMA E/OU CONSTRUÇÃO DE 01 (UMA) PASSAGEM MOLHADA, NO MUNICÍPIO DE ANAGÉ - BAHIA, NA COMUNIDADE RURAL DE LINDO HORIZONTE. </t>
  </si>
  <si>
    <t>BDI = 20,73 % - ENCARGOS SOCIAIS: HORISTAS = 115,57%/MENSALISTAS = 71,29%</t>
  </si>
  <si>
    <t>MOBILIZAÇÃO E DESMOBILIZAÇÃO DOS EQUIPAMENTOS E CANTEIRO DE OBRA</t>
  </si>
  <si>
    <t>Salvador/Bahia, 14 de outubro de 2025</t>
  </si>
  <si>
    <t>D020000022</t>
  </si>
  <si>
    <t>PEDRA BRUTA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</si>
</sst>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00000"/>
    <numFmt numFmtId="165" formatCode="#,##0.00000000"/>
    <numFmt numFmtId="166" formatCode="\R\$\ #,##0.00"/>
    <numFmt numFmtId="167" formatCode="#,##0.0000"/>
    <numFmt numFmtId="168" formatCode="\R\$\ #,##0.0000"/>
    <numFmt numFmtId="169" formatCode="#,##0.00000"/>
  </numFmts>
  <fonts count="35" x14ac:knownFonts="1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B0F0"/>
      <name val="Tahoma"/>
      <family val="2"/>
    </font>
    <font>
      <sz val="10"/>
      <name val="Arial"/>
      <family val="2"/>
    </font>
    <font>
      <b/>
      <sz val="12"/>
      <color rgb="FF000000"/>
      <name val="Calibri"/>
      <family val="2"/>
      <scheme val="minor"/>
    </font>
    <font>
      <sz val="10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12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rgb="FF231F20"/>
      <name val="Calibri"/>
      <family val="2"/>
      <scheme val="minor"/>
    </font>
    <font>
      <sz val="8"/>
      <color rgb="FF231F2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8"/>
      <color rgb="FF7030A0"/>
      <name val="Tahoma"/>
      <family val="2"/>
    </font>
    <font>
      <b/>
      <sz val="8"/>
      <color rgb="FF000000"/>
      <name val="Calibri"/>
      <family val="2"/>
    </font>
    <font>
      <sz val="8"/>
      <color theme="1"/>
      <name val="Calibri"/>
      <family val="2"/>
    </font>
    <font>
      <sz val="8"/>
      <name val="Tahoma"/>
      <family val="2"/>
    </font>
    <font>
      <b/>
      <sz val="9"/>
      <color rgb="FFFFFFFF"/>
      <name val="Calibri"/>
      <family val="2"/>
      <scheme val="minor"/>
    </font>
    <font>
      <sz val="9"/>
      <color rgb="FFFFFFFF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8"/>
      <name val="Times New Roman"/>
      <family val="1"/>
    </font>
    <font>
      <sz val="8"/>
      <color theme="1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rgb="FFD7EBF6"/>
      </patternFill>
    </fill>
    <fill>
      <patternFill patternType="solid">
        <fgColor rgb="FFDFEFD7"/>
      </patternFill>
    </fill>
    <fill>
      <patternFill patternType="solid">
        <fgColor rgb="FFBDD7EE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CCCC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538DD4"/>
      </patternFill>
    </fill>
    <fill>
      <patternFill patternType="solid">
        <fgColor rgb="FF7F7F7F"/>
      </patternFill>
    </fill>
    <fill>
      <patternFill patternType="solid">
        <fgColor rgb="FFB8CCE4"/>
      </patternFill>
    </fill>
  </fills>
  <borders count="2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/>
      <right/>
      <top/>
      <bottom style="thin">
        <color rgb="FFFF5400"/>
      </bottom>
      <diagonal/>
    </border>
    <border>
      <left/>
      <right/>
      <top style="thin">
        <color rgb="FFFF5400"/>
      </top>
      <bottom/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0691854609822"/>
      </left>
      <right style="thin">
        <color theme="0" tint="-0.14990691854609822"/>
      </right>
      <top/>
      <bottom style="thin">
        <color theme="0" tint="-0.1499069185460982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231F20"/>
      </left>
      <right style="thin">
        <color rgb="FF231F20"/>
      </right>
      <top style="thin">
        <color rgb="FF231F20"/>
      </top>
      <bottom style="thin">
        <color rgb="FF231F2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AA0CD"/>
      </left>
      <right/>
      <top style="thin">
        <color rgb="FF7AA0CD"/>
      </top>
      <bottom style="thin">
        <color rgb="FF7AA0CD"/>
      </bottom>
      <diagonal/>
    </border>
    <border>
      <left/>
      <right/>
      <top style="thin">
        <color rgb="FF7AA0CD"/>
      </top>
      <bottom style="thin">
        <color rgb="FF7AA0CD"/>
      </bottom>
      <diagonal/>
    </border>
    <border>
      <left/>
      <right style="thin">
        <color rgb="FF7AA0CD"/>
      </right>
      <top style="thin">
        <color rgb="FF7AA0CD"/>
      </top>
      <bottom style="thin">
        <color rgb="FF7AA0CD"/>
      </bottom>
      <diagonal/>
    </border>
    <border>
      <left style="thin">
        <color rgb="FF7AA0CD"/>
      </left>
      <right style="thin">
        <color rgb="FF7AA0CD"/>
      </right>
      <top style="thin">
        <color rgb="FF7AA0CD"/>
      </top>
      <bottom/>
      <diagonal/>
    </border>
    <border>
      <left style="thin">
        <color rgb="FF7AA0CD"/>
      </left>
      <right style="thin">
        <color rgb="FF7AA0CD"/>
      </right>
      <top/>
      <bottom style="thin">
        <color rgb="FF7AA0CD"/>
      </bottom>
      <diagonal/>
    </border>
    <border>
      <left style="thin">
        <color rgb="FF7AA0CD"/>
      </left>
      <right style="thin">
        <color rgb="FF7AA0CD"/>
      </right>
      <top style="thin">
        <color rgb="FF7AA0CD"/>
      </top>
      <bottom style="thin">
        <color rgb="FF7AA0CD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/>
      <top style="thin">
        <color rgb="FFFF5400"/>
      </top>
      <bottom/>
      <diagonal/>
    </border>
  </borders>
  <cellStyleXfs count="17">
    <xf numFmtId="0" fontId="0" fillId="0" borderId="0"/>
    <xf numFmtId="0" fontId="6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0" borderId="0"/>
    <xf numFmtId="9" fontId="1" fillId="0" borderId="0" applyFont="0" applyFill="0" applyBorder="0" applyAlignment="0" applyProtection="0"/>
    <xf numFmtId="0" fontId="1" fillId="0" borderId="0"/>
    <xf numFmtId="0" fontId="6" fillId="0" borderId="0"/>
    <xf numFmtId="0" fontId="8" fillId="0" borderId="0"/>
    <xf numFmtId="0" fontId="6" fillId="0" borderId="0"/>
    <xf numFmtId="9" fontId="6" fillId="0" borderId="0" applyFont="0" applyFill="0" applyBorder="0" applyAlignment="0" applyProtection="0"/>
    <xf numFmtId="0" fontId="1" fillId="0" borderId="0"/>
    <xf numFmtId="0" fontId="6" fillId="0" borderId="0"/>
    <xf numFmtId="0" fontId="25" fillId="0" borderId="0"/>
    <xf numFmtId="0" fontId="6" fillId="0" borderId="0"/>
  </cellStyleXfs>
  <cellXfs count="21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left" vertical="center" wrapText="1"/>
    </xf>
    <xf numFmtId="1" fontId="3" fillId="3" borderId="1" xfId="0" applyNumberFormat="1" applyFont="1" applyFill="1" applyBorder="1" applyAlignment="1">
      <alignment horizontal="center" vertical="center" shrinkToFit="1"/>
    </xf>
    <xf numFmtId="164" fontId="3" fillId="3" borderId="1" xfId="0" applyNumberFormat="1" applyFont="1" applyFill="1" applyBorder="1" applyAlignment="1">
      <alignment horizontal="center" vertical="center" shrinkToFit="1"/>
    </xf>
    <xf numFmtId="49" fontId="3" fillId="3" borderId="1" xfId="0" applyNumberFormat="1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1" applyAlignment="1">
      <alignment vertical="center"/>
    </xf>
    <xf numFmtId="0" fontId="2" fillId="0" borderId="0" xfId="2" applyFont="1" applyAlignment="1">
      <alignment horizontal="left" vertical="center" wrapText="1"/>
    </xf>
    <xf numFmtId="0" fontId="9" fillId="0" borderId="0" xfId="3" applyFont="1" applyAlignment="1">
      <alignment horizontal="centerContinuous" vertical="center"/>
    </xf>
    <xf numFmtId="0" fontId="6" fillId="0" borderId="0" xfId="1" applyAlignment="1">
      <alignment horizontal="centerContinuous" vertical="center"/>
    </xf>
    <xf numFmtId="0" fontId="6" fillId="0" borderId="0" xfId="1" applyAlignment="1">
      <alignment horizontal="left" vertical="center"/>
    </xf>
    <xf numFmtId="0" fontId="2" fillId="0" borderId="0" xfId="2" applyFont="1" applyAlignment="1">
      <alignment vertical="center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2" applyFont="1" applyBorder="1" applyAlignment="1">
      <alignment horizontal="right" vertical="center" wrapText="1"/>
    </xf>
    <xf numFmtId="0" fontId="2" fillId="0" borderId="2" xfId="2" applyFont="1" applyBorder="1" applyAlignment="1">
      <alignment horizontal="center" vertical="center" wrapText="1"/>
    </xf>
    <xf numFmtId="0" fontId="2" fillId="4" borderId="2" xfId="2" applyFont="1" applyFill="1" applyBorder="1" applyAlignment="1">
      <alignment horizontal="center" vertical="center" wrapText="1"/>
    </xf>
    <xf numFmtId="0" fontId="2" fillId="4" borderId="2" xfId="2" applyFont="1" applyFill="1" applyBorder="1" applyAlignment="1">
      <alignment vertical="center" wrapText="1"/>
    </xf>
    <xf numFmtId="10" fontId="4" fillId="4" borderId="2" xfId="2" applyNumberFormat="1" applyFont="1" applyFill="1" applyBorder="1" applyAlignment="1">
      <alignment horizontal="right" vertical="center" shrinkToFit="1"/>
    </xf>
    <xf numFmtId="10" fontId="3" fillId="4" borderId="0" xfId="2" applyNumberFormat="1" applyFont="1" applyFill="1" applyAlignment="1">
      <alignment horizontal="right" vertical="center" shrinkToFit="1"/>
    </xf>
    <xf numFmtId="4" fontId="3" fillId="4" borderId="3" xfId="2" applyNumberFormat="1" applyFont="1" applyFill="1" applyBorder="1" applyAlignment="1">
      <alignment horizontal="right" vertical="center" shrinkToFit="1"/>
    </xf>
    <xf numFmtId="10" fontId="3" fillId="4" borderId="4" xfId="2" applyNumberFormat="1" applyFont="1" applyFill="1" applyBorder="1" applyAlignment="1">
      <alignment horizontal="right" vertical="center" shrinkToFit="1"/>
    </xf>
    <xf numFmtId="2" fontId="3" fillId="4" borderId="0" xfId="2" applyNumberFormat="1" applyFont="1" applyFill="1" applyAlignment="1">
      <alignment horizontal="right" vertical="center" shrinkToFit="1"/>
    </xf>
    <xf numFmtId="4" fontId="3" fillId="4" borderId="0" xfId="2" applyNumberFormat="1" applyFont="1" applyFill="1" applyAlignment="1">
      <alignment horizontal="right" vertical="center" shrinkToFit="1"/>
    </xf>
    <xf numFmtId="0" fontId="4" fillId="4" borderId="5" xfId="2" applyFont="1" applyFill="1" applyBorder="1" applyAlignment="1">
      <alignment horizontal="right" vertical="center"/>
    </xf>
    <xf numFmtId="4" fontId="4" fillId="4" borderId="6" xfId="2" applyNumberFormat="1" applyFont="1" applyFill="1" applyBorder="1" applyAlignment="1">
      <alignment vertical="center" shrinkToFit="1"/>
    </xf>
    <xf numFmtId="0" fontId="3" fillId="4" borderId="5" xfId="2" applyFont="1" applyFill="1" applyBorder="1" applyAlignment="1">
      <alignment horizontal="left" vertical="center"/>
    </xf>
    <xf numFmtId="0" fontId="2" fillId="0" borderId="0" xfId="2" applyFont="1" applyAlignment="1">
      <alignment horizontal="left" vertical="center"/>
    </xf>
    <xf numFmtId="0" fontId="3" fillId="0" borderId="0" xfId="2" applyFont="1" applyAlignment="1">
      <alignment horizontal="left" vertical="center"/>
    </xf>
    <xf numFmtId="4" fontId="4" fillId="0" borderId="0" xfId="2" applyNumberFormat="1" applyFont="1" applyAlignment="1">
      <alignment vertical="center" shrinkToFit="1"/>
    </xf>
    <xf numFmtId="10" fontId="4" fillId="0" borderId="0" xfId="2" applyNumberFormat="1" applyFont="1" applyAlignment="1">
      <alignment vertical="center" shrinkToFit="1"/>
    </xf>
    <xf numFmtId="0" fontId="3" fillId="0" borderId="0" xfId="2" applyFont="1" applyAlignment="1">
      <alignment vertical="center"/>
    </xf>
    <xf numFmtId="0" fontId="3" fillId="0" borderId="0" xfId="4" applyFont="1" applyAlignment="1">
      <alignment horizontal="left" vertical="center"/>
    </xf>
    <xf numFmtId="0" fontId="10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0" fillId="0" borderId="0" xfId="2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4" fontId="13" fillId="0" borderId="0" xfId="2" applyNumberFormat="1" applyFont="1" applyAlignment="1">
      <alignment horizontal="right" vertical="center"/>
    </xf>
    <xf numFmtId="0" fontId="10" fillId="0" borderId="0" xfId="1" applyFont="1" applyAlignment="1">
      <alignment horizontal="center" vertical="center"/>
    </xf>
    <xf numFmtId="0" fontId="12" fillId="0" borderId="0" xfId="5" applyFont="1" applyAlignment="1">
      <alignment horizontal="center" vertical="center"/>
    </xf>
    <xf numFmtId="0" fontId="14" fillId="0" borderId="0" xfId="1" applyFont="1"/>
    <xf numFmtId="0" fontId="11" fillId="0" borderId="0" xfId="3" applyFont="1" applyAlignment="1">
      <alignment horizontal="center"/>
    </xf>
    <xf numFmtId="0" fontId="15" fillId="0" borderId="0" xfId="2" applyFont="1" applyAlignment="1">
      <alignment vertical="center"/>
    </xf>
    <xf numFmtId="0" fontId="15" fillId="0" borderId="0" xfId="2" applyFont="1" applyAlignment="1">
      <alignment horizontal="left" vertical="center" wrapText="1"/>
    </xf>
    <xf numFmtId="0" fontId="15" fillId="0" borderId="0" xfId="2" applyFont="1" applyAlignment="1">
      <alignment horizontal="left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9" fillId="0" borderId="0" xfId="5" applyFont="1" applyAlignment="1">
      <alignment horizontal="centerContinuous" vertical="center"/>
    </xf>
    <xf numFmtId="0" fontId="6" fillId="0" borderId="0" xfId="1" applyAlignment="1">
      <alignment horizontal="centerContinuous"/>
    </xf>
    <xf numFmtId="0" fontId="6" fillId="0" borderId="0" xfId="1"/>
    <xf numFmtId="0" fontId="16" fillId="0" borderId="0" xfId="5" applyFont="1" applyAlignment="1">
      <alignment horizontal="centerContinuous" vertical="center" wrapText="1"/>
    </xf>
    <xf numFmtId="0" fontId="16" fillId="0" borderId="7" xfId="5" applyFont="1" applyBorder="1" applyAlignment="1">
      <alignment horizontal="centerContinuous" vertical="center" wrapText="1"/>
    </xf>
    <xf numFmtId="0" fontId="17" fillId="0" borderId="0" xfId="1" applyFont="1" applyAlignment="1">
      <alignment horizontal="centerContinuous"/>
    </xf>
    <xf numFmtId="0" fontId="17" fillId="0" borderId="0" xfId="1" applyFont="1"/>
    <xf numFmtId="0" fontId="18" fillId="5" borderId="8" xfId="6" applyFont="1" applyFill="1" applyBorder="1" applyAlignment="1">
      <alignment horizontal="center" vertical="center"/>
    </xf>
    <xf numFmtId="0" fontId="18" fillId="5" borderId="9" xfId="6" applyFont="1" applyFill="1" applyBorder="1" applyAlignment="1">
      <alignment vertical="center"/>
    </xf>
    <xf numFmtId="0" fontId="19" fillId="0" borderId="10" xfId="5" applyFont="1" applyBorder="1" applyAlignment="1">
      <alignment horizontal="center" vertical="center" wrapText="1"/>
    </xf>
    <xf numFmtId="0" fontId="2" fillId="0" borderId="10" xfId="5" applyFont="1" applyBorder="1" applyAlignment="1">
      <alignment horizontal="center" vertical="center" wrapText="1"/>
    </xf>
    <xf numFmtId="0" fontId="18" fillId="6" borderId="8" xfId="6" applyFont="1" applyFill="1" applyBorder="1" applyAlignment="1">
      <alignment horizontal="center" vertical="center"/>
    </xf>
    <xf numFmtId="0" fontId="18" fillId="6" borderId="9" xfId="6" applyFont="1" applyFill="1" applyBorder="1" applyAlignment="1">
      <alignment vertical="center"/>
    </xf>
    <xf numFmtId="10" fontId="18" fillId="6" borderId="8" xfId="7" applyNumberFormat="1" applyFont="1" applyFill="1" applyBorder="1" applyAlignment="1">
      <alignment horizontal="center" vertical="center"/>
    </xf>
    <xf numFmtId="0" fontId="13" fillId="0" borderId="8" xfId="6" applyFont="1" applyBorder="1" applyAlignment="1">
      <alignment horizontal="center" vertical="center"/>
    </xf>
    <xf numFmtId="0" fontId="13" fillId="0" borderId="9" xfId="6" applyFont="1" applyBorder="1" applyAlignment="1">
      <alignment vertical="center"/>
    </xf>
    <xf numFmtId="10" fontId="13" fillId="0" borderId="8" xfId="7" applyNumberFormat="1" applyFont="1" applyFill="1" applyBorder="1" applyAlignment="1">
      <alignment horizontal="center" vertical="center"/>
    </xf>
    <xf numFmtId="0" fontId="2" fillId="0" borderId="10" xfId="5" applyFont="1" applyBorder="1" applyAlignment="1">
      <alignment horizontal="centerContinuous" vertical="center"/>
    </xf>
    <xf numFmtId="10" fontId="20" fillId="0" borderId="10" xfId="5" applyNumberFormat="1" applyFont="1" applyBorder="1" applyAlignment="1">
      <alignment horizontal="center" vertical="center" shrinkToFit="1"/>
    </xf>
    <xf numFmtId="0" fontId="18" fillId="7" borderId="9" xfId="6" applyFont="1" applyFill="1" applyBorder="1" applyAlignment="1">
      <alignment vertical="center"/>
    </xf>
    <xf numFmtId="0" fontId="18" fillId="7" borderId="9" xfId="6" applyFont="1" applyFill="1" applyBorder="1" applyAlignment="1">
      <alignment horizontal="right" vertical="center"/>
    </xf>
    <xf numFmtId="10" fontId="18" fillId="7" borderId="8" xfId="7" applyNumberFormat="1" applyFont="1" applyFill="1" applyBorder="1" applyAlignment="1">
      <alignment horizontal="center" vertical="center"/>
    </xf>
    <xf numFmtId="0" fontId="19" fillId="0" borderId="10" xfId="5" applyFont="1" applyBorder="1" applyAlignment="1">
      <alignment horizontal="centerContinuous" vertical="center"/>
    </xf>
    <xf numFmtId="0" fontId="3" fillId="0" borderId="10" xfId="5" applyFont="1" applyBorder="1" applyAlignment="1">
      <alignment horizontal="centerContinuous" vertical="center"/>
    </xf>
    <xf numFmtId="0" fontId="18" fillId="7" borderId="11" xfId="6" applyFont="1" applyFill="1" applyBorder="1" applyAlignment="1">
      <alignment vertical="center"/>
    </xf>
    <xf numFmtId="10" fontId="21" fillId="0" borderId="8" xfId="7" applyNumberFormat="1" applyFont="1" applyFill="1" applyBorder="1" applyAlignment="1">
      <alignment horizontal="center" vertical="center"/>
    </xf>
    <xf numFmtId="0" fontId="3" fillId="0" borderId="0" xfId="5" applyFont="1" applyAlignment="1">
      <alignment horizontal="left" vertical="center"/>
    </xf>
    <xf numFmtId="0" fontId="22" fillId="0" borderId="0" xfId="5" applyFont="1" applyAlignment="1">
      <alignment horizontal="left" vertical="center"/>
    </xf>
    <xf numFmtId="0" fontId="3" fillId="0" borderId="0" xfId="8" applyFont="1" applyAlignment="1">
      <alignment horizontal="left" vertical="center"/>
    </xf>
    <xf numFmtId="0" fontId="14" fillId="0" borderId="0" xfId="9" applyFont="1" applyAlignment="1">
      <alignment vertical="center"/>
    </xf>
    <xf numFmtId="0" fontId="7" fillId="0" borderId="0" xfId="4" applyFont="1" applyAlignment="1">
      <alignment vertical="center" wrapText="1"/>
    </xf>
    <xf numFmtId="0" fontId="23" fillId="0" borderId="0" xfId="4" applyFont="1" applyAlignment="1">
      <alignment vertical="center" wrapText="1"/>
    </xf>
    <xf numFmtId="0" fontId="15" fillId="0" borderId="0" xfId="4" applyFont="1" applyAlignment="1">
      <alignment vertical="center"/>
    </xf>
    <xf numFmtId="0" fontId="15" fillId="0" borderId="0" xfId="4" applyFont="1" applyAlignment="1">
      <alignment horizontal="left" vertical="center" wrapText="1"/>
    </xf>
    <xf numFmtId="0" fontId="15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/>
    </xf>
    <xf numFmtId="49" fontId="3" fillId="0" borderId="0" xfId="4" applyNumberFormat="1" applyFont="1" applyAlignment="1">
      <alignment horizontal="center" vertical="center"/>
    </xf>
    <xf numFmtId="4" fontId="3" fillId="0" borderId="0" xfId="4" applyNumberFormat="1" applyFont="1" applyAlignment="1">
      <alignment horizontal="center" vertical="center"/>
    </xf>
    <xf numFmtId="0" fontId="2" fillId="0" borderId="0" xfId="4" applyFont="1" applyAlignment="1">
      <alignment vertical="center" wrapText="1"/>
    </xf>
    <xf numFmtId="0" fontId="9" fillId="0" borderId="0" xfId="2" applyFont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0" xfId="4" applyFont="1" applyAlignment="1">
      <alignment vertical="center"/>
    </xf>
    <xf numFmtId="0" fontId="17" fillId="0" borderId="0" xfId="9" applyFont="1" applyAlignment="1">
      <alignment vertical="center"/>
    </xf>
    <xf numFmtId="0" fontId="17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9" fillId="0" borderId="0" xfId="4" applyFont="1" applyAlignment="1">
      <alignment horizontal="right" vertical="center"/>
    </xf>
    <xf numFmtId="0" fontId="15" fillId="0" borderId="0" xfId="4" applyFont="1" applyAlignment="1">
      <alignment horizontal="right" vertical="center"/>
    </xf>
    <xf numFmtId="0" fontId="24" fillId="8" borderId="12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 wrapText="1"/>
    </xf>
    <xf numFmtId="165" fontId="15" fillId="0" borderId="12" xfId="0" applyNumberFormat="1" applyFont="1" applyBorder="1" applyAlignment="1">
      <alignment horizontal="center" vertical="center" wrapText="1"/>
    </xf>
    <xf numFmtId="167" fontId="15" fillId="0" borderId="12" xfId="0" applyNumberFormat="1" applyFont="1" applyBorder="1" applyAlignment="1">
      <alignment horizontal="center" vertical="center" wrapText="1"/>
    </xf>
    <xf numFmtId="168" fontId="15" fillId="0" borderId="12" xfId="0" applyNumberFormat="1" applyFont="1" applyBorder="1" applyAlignment="1">
      <alignment horizontal="right" vertical="center" wrapText="1"/>
    </xf>
    <xf numFmtId="168" fontId="24" fillId="0" borderId="12" xfId="0" applyNumberFormat="1" applyFont="1" applyBorder="1" applyAlignment="1">
      <alignment horizontal="right" vertical="center" wrapText="1"/>
    </xf>
    <xf numFmtId="167" fontId="15" fillId="0" borderId="12" xfId="0" applyNumberFormat="1" applyFont="1" applyBorder="1" applyAlignment="1">
      <alignment horizontal="right" vertical="center" wrapText="1"/>
    </xf>
    <xf numFmtId="167" fontId="24" fillId="0" borderId="12" xfId="0" applyNumberFormat="1" applyFont="1" applyBorder="1" applyAlignment="1">
      <alignment horizontal="right" vertical="center" wrapText="1"/>
    </xf>
    <xf numFmtId="169" fontId="15" fillId="0" borderId="12" xfId="0" applyNumberFormat="1" applyFont="1" applyBorder="1" applyAlignment="1">
      <alignment horizontal="right" vertical="center" wrapText="1"/>
    </xf>
    <xf numFmtId="165" fontId="15" fillId="0" borderId="12" xfId="0" applyNumberFormat="1" applyFont="1" applyBorder="1" applyAlignment="1">
      <alignment horizontal="right" vertical="center" wrapText="1"/>
    </xf>
    <xf numFmtId="0" fontId="23" fillId="0" borderId="0" xfId="10" applyFont="1" applyAlignment="1">
      <alignment vertical="center" wrapText="1"/>
    </xf>
    <xf numFmtId="0" fontId="23" fillId="0" borderId="0" xfId="10" applyFont="1" applyAlignment="1">
      <alignment horizontal="right" vertical="center" wrapText="1"/>
    </xf>
    <xf numFmtId="0" fontId="15" fillId="0" borderId="0" xfId="10" applyFont="1" applyAlignment="1">
      <alignment vertical="center"/>
    </xf>
    <xf numFmtId="0" fontId="15" fillId="0" borderId="0" xfId="10" applyFont="1" applyAlignment="1">
      <alignment horizontal="left" vertical="center" wrapText="1"/>
    </xf>
    <xf numFmtId="0" fontId="15" fillId="0" borderId="0" xfId="10" applyFont="1" applyAlignment="1">
      <alignment horizontal="left" vertical="center"/>
    </xf>
    <xf numFmtId="0" fontId="3" fillId="0" borderId="0" xfId="4" applyFont="1" applyAlignment="1">
      <alignment vertical="center"/>
    </xf>
    <xf numFmtId="4" fontId="3" fillId="0" borderId="0" xfId="4" applyNumberFormat="1" applyFont="1" applyAlignment="1">
      <alignment horizontal="right" vertical="center"/>
    </xf>
    <xf numFmtId="0" fontId="1" fillId="0" borderId="0" xfId="4" applyAlignment="1">
      <alignment vertical="center"/>
    </xf>
    <xf numFmtId="0" fontId="2" fillId="0" borderId="0" xfId="10" applyFont="1" applyAlignment="1">
      <alignment vertical="center" wrapText="1"/>
    </xf>
    <xf numFmtId="0" fontId="2" fillId="0" borderId="0" xfId="10" applyFont="1" applyAlignment="1">
      <alignment horizontal="left" vertical="center" wrapText="1"/>
    </xf>
    <xf numFmtId="0" fontId="9" fillId="0" borderId="0" xfId="10" applyFont="1" applyAlignment="1">
      <alignment horizontal="centerContinuous" vertical="center"/>
    </xf>
    <xf numFmtId="0" fontId="6" fillId="0" borderId="0" xfId="11" applyAlignment="1">
      <alignment horizontal="centerContinuous"/>
    </xf>
    <xf numFmtId="0" fontId="6" fillId="0" borderId="0" xfId="11"/>
    <xf numFmtId="0" fontId="14" fillId="9" borderId="16" xfId="4" applyFont="1" applyFill="1" applyBorder="1" applyAlignment="1">
      <alignment vertical="center"/>
    </xf>
    <xf numFmtId="10" fontId="14" fillId="9" borderId="17" xfId="12" applyNumberFormat="1" applyFont="1" applyFill="1" applyBorder="1" applyAlignment="1">
      <alignment horizontal="left" vertical="center"/>
    </xf>
    <xf numFmtId="0" fontId="14" fillId="9" borderId="17" xfId="4" applyFont="1" applyFill="1" applyBorder="1" applyAlignment="1">
      <alignment horizontal="center" vertical="center"/>
    </xf>
    <xf numFmtId="0" fontId="14" fillId="9" borderId="18" xfId="4" applyFont="1" applyFill="1" applyBorder="1" applyAlignment="1">
      <alignment horizontal="right" vertical="center"/>
    </xf>
    <xf numFmtId="0" fontId="14" fillId="0" borderId="0" xfId="11" applyFont="1" applyAlignment="1">
      <alignment vertical="center"/>
    </xf>
    <xf numFmtId="0" fontId="11" fillId="10" borderId="16" xfId="13" applyFont="1" applyFill="1" applyBorder="1" applyAlignment="1">
      <alignment horizontal="centerContinuous" vertical="center" wrapText="1"/>
    </xf>
    <xf numFmtId="0" fontId="11" fillId="10" borderId="17" xfId="13" applyFont="1" applyFill="1" applyBorder="1" applyAlignment="1">
      <alignment horizontal="centerContinuous" vertical="center" wrapText="1"/>
    </xf>
    <xf numFmtId="0" fontId="11" fillId="10" borderId="18" xfId="13" applyFont="1" applyFill="1" applyBorder="1" applyAlignment="1">
      <alignment horizontal="centerContinuous" vertical="center" wrapText="1"/>
    </xf>
    <xf numFmtId="0" fontId="11" fillId="0" borderId="0" xfId="13" applyFont="1" applyAlignment="1">
      <alignment horizontal="left" vertical="center" wrapText="1"/>
    </xf>
    <xf numFmtId="0" fontId="11" fillId="0" borderId="0" xfId="13" applyFont="1" applyAlignment="1">
      <alignment horizontal="left" vertical="center"/>
    </xf>
    <xf numFmtId="0" fontId="11" fillId="11" borderId="16" xfId="13" applyFont="1" applyFill="1" applyBorder="1" applyAlignment="1">
      <alignment horizontal="centerContinuous" vertical="center" wrapText="1"/>
    </xf>
    <xf numFmtId="0" fontId="11" fillId="11" borderId="18" xfId="13" applyFont="1" applyFill="1" applyBorder="1" applyAlignment="1">
      <alignment horizontal="centerContinuous" vertical="center" wrapText="1"/>
    </xf>
    <xf numFmtId="0" fontId="11" fillId="0" borderId="21" xfId="13" applyFont="1" applyBorder="1" applyAlignment="1">
      <alignment horizontal="center" vertical="center" wrapText="1"/>
    </xf>
    <xf numFmtId="0" fontId="30" fillId="0" borderId="21" xfId="13" applyFont="1" applyBorder="1" applyAlignment="1">
      <alignment horizontal="center" vertical="center" wrapText="1"/>
    </xf>
    <xf numFmtId="0" fontId="30" fillId="0" borderId="21" xfId="13" applyFont="1" applyBorder="1" applyAlignment="1">
      <alignment horizontal="left" vertical="center" wrapText="1"/>
    </xf>
    <xf numFmtId="2" fontId="31" fillId="0" borderId="21" xfId="13" applyNumberFormat="1" applyFont="1" applyBorder="1" applyAlignment="1">
      <alignment horizontal="center" vertical="top" shrinkToFit="1"/>
    </xf>
    <xf numFmtId="4" fontId="31" fillId="0" borderId="0" xfId="13" applyNumberFormat="1" applyFont="1" applyAlignment="1">
      <alignment horizontal="center" vertical="center"/>
    </xf>
    <xf numFmtId="0" fontId="30" fillId="12" borderId="21" xfId="13" applyFont="1" applyFill="1" applyBorder="1" applyAlignment="1">
      <alignment horizontal="center" vertical="center" wrapText="1"/>
    </xf>
    <xf numFmtId="0" fontId="30" fillId="12" borderId="21" xfId="13" applyFont="1" applyFill="1" applyBorder="1" applyAlignment="1">
      <alignment horizontal="left" vertical="center" wrapText="1"/>
    </xf>
    <xf numFmtId="2" fontId="31" fillId="12" borderId="21" xfId="13" applyNumberFormat="1" applyFont="1" applyFill="1" applyBorder="1" applyAlignment="1">
      <alignment horizontal="center" vertical="top" shrinkToFit="1"/>
    </xf>
    <xf numFmtId="0" fontId="11" fillId="12" borderId="21" xfId="13" applyFont="1" applyFill="1" applyBorder="1" applyAlignment="1">
      <alignment horizontal="left" vertical="center" wrapText="1"/>
    </xf>
    <xf numFmtId="0" fontId="11" fillId="0" borderId="21" xfId="13" applyFont="1" applyBorder="1" applyAlignment="1">
      <alignment horizontal="left" vertical="center" wrapText="1"/>
    </xf>
    <xf numFmtId="0" fontId="29" fillId="12" borderId="21" xfId="13" applyFont="1" applyFill="1" applyBorder="1" applyAlignment="1">
      <alignment horizontal="center" vertical="center" wrapText="1"/>
    </xf>
    <xf numFmtId="2" fontId="32" fillId="12" borderId="21" xfId="13" applyNumberFormat="1" applyFont="1" applyFill="1" applyBorder="1" applyAlignment="1">
      <alignment horizontal="center" vertical="center" shrinkToFit="1"/>
    </xf>
    <xf numFmtId="2" fontId="31" fillId="0" borderId="21" xfId="13" applyNumberFormat="1" applyFont="1" applyBorder="1" applyAlignment="1">
      <alignment horizontal="center" vertical="center" shrinkToFit="1"/>
    </xf>
    <xf numFmtId="2" fontId="11" fillId="0" borderId="21" xfId="13" applyNumberFormat="1" applyFont="1" applyBorder="1" applyAlignment="1">
      <alignment horizontal="center" vertical="center" wrapText="1"/>
    </xf>
    <xf numFmtId="2" fontId="31" fillId="12" borderId="21" xfId="13" applyNumberFormat="1" applyFont="1" applyFill="1" applyBorder="1" applyAlignment="1">
      <alignment horizontal="center" vertical="center" shrinkToFit="1"/>
    </xf>
    <xf numFmtId="2" fontId="11" fillId="12" borderId="21" xfId="13" applyNumberFormat="1" applyFont="1" applyFill="1" applyBorder="1" applyAlignment="1">
      <alignment horizontal="center" vertical="center" wrapText="1"/>
    </xf>
    <xf numFmtId="0" fontId="29" fillId="0" borderId="21" xfId="13" applyFont="1" applyBorder="1" applyAlignment="1">
      <alignment horizontal="center" vertical="center" wrapText="1"/>
    </xf>
    <xf numFmtId="2" fontId="32" fillId="0" borderId="21" xfId="13" applyNumberFormat="1" applyFont="1" applyBorder="1" applyAlignment="1">
      <alignment horizontal="center" vertical="center" shrinkToFit="1"/>
    </xf>
    <xf numFmtId="2" fontId="27" fillId="10" borderId="21" xfId="13" applyNumberFormat="1" applyFont="1" applyFill="1" applyBorder="1" applyAlignment="1">
      <alignment horizontal="center" vertical="center" shrinkToFit="1"/>
    </xf>
    <xf numFmtId="0" fontId="14" fillId="0" borderId="0" xfId="10" applyFont="1" applyAlignment="1">
      <alignment vertical="center"/>
    </xf>
    <xf numFmtId="4" fontId="13" fillId="0" borderId="0" xfId="10" applyNumberFormat="1" applyFont="1" applyAlignment="1">
      <alignment horizontal="right" vertical="center"/>
    </xf>
    <xf numFmtId="0" fontId="14" fillId="0" borderId="0" xfId="11" applyFont="1"/>
    <xf numFmtId="0" fontId="3" fillId="0" borderId="0" xfId="15" applyFont="1" applyAlignment="1">
      <alignment horizontal="center" vertical="center"/>
    </xf>
    <xf numFmtId="0" fontId="11" fillId="0" borderId="0" xfId="10" applyFont="1" applyAlignment="1">
      <alignment horizontal="center" vertical="center"/>
    </xf>
    <xf numFmtId="0" fontId="12" fillId="0" borderId="0" xfId="16" applyFont="1" applyAlignment="1">
      <alignment horizontal="center" vertical="center"/>
    </xf>
    <xf numFmtId="0" fontId="11" fillId="0" borderId="0" xfId="10" applyFont="1" applyAlignment="1">
      <alignment horizontal="center"/>
    </xf>
    <xf numFmtId="4" fontId="3" fillId="3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5" fillId="0" borderId="22" xfId="10" applyFont="1" applyBorder="1" applyAlignment="1">
      <alignment horizontal="left" vertical="center" wrapText="1"/>
    </xf>
    <xf numFmtId="0" fontId="2" fillId="4" borderId="23" xfId="2" applyFont="1" applyFill="1" applyBorder="1" applyAlignment="1">
      <alignment vertical="center" wrapText="1"/>
    </xf>
    <xf numFmtId="0" fontId="2" fillId="4" borderId="23" xfId="2" applyFont="1" applyFill="1" applyBorder="1" applyAlignment="1">
      <alignment horizontal="center" vertical="center" wrapText="1"/>
    </xf>
    <xf numFmtId="0" fontId="3" fillId="4" borderId="24" xfId="2" applyFont="1" applyFill="1" applyBorder="1" applyAlignment="1">
      <alignment horizontal="left" vertical="center"/>
    </xf>
    <xf numFmtId="4" fontId="24" fillId="0" borderId="12" xfId="0" applyNumberFormat="1" applyFont="1" applyBorder="1" applyAlignment="1">
      <alignment horizontal="right" vertical="center" wrapText="1"/>
    </xf>
    <xf numFmtId="0" fontId="34" fillId="0" borderId="0" xfId="1" applyFont="1" applyAlignment="1">
      <alignment vertical="center" wrapText="1"/>
    </xf>
    <xf numFmtId="4" fontId="4" fillId="4" borderId="2" xfId="2" applyNumberFormat="1" applyFont="1" applyFill="1" applyBorder="1" applyAlignment="1">
      <alignment horizontal="right" vertical="center" shrinkToFit="1"/>
    </xf>
    <xf numFmtId="0" fontId="25" fillId="0" borderId="0" xfId="0" applyFont="1" applyAlignment="1">
      <alignment vertical="center"/>
    </xf>
    <xf numFmtId="0" fontId="15" fillId="0" borderId="12" xfId="0" applyFont="1" applyBorder="1" applyAlignment="1">
      <alignment horizontal="justify" vertical="center" wrapText="1"/>
    </xf>
    <xf numFmtId="166" fontId="15" fillId="0" borderId="12" xfId="0" applyNumberFormat="1" applyFont="1" applyBorder="1" applyAlignment="1">
      <alignment horizontal="right" vertical="center" wrapText="1"/>
    </xf>
    <xf numFmtId="0" fontId="25" fillId="0" borderId="0" xfId="0" applyFont="1" applyAlignment="1" applyProtection="1">
      <alignment vertical="center" wrapText="1"/>
      <protection locked="0"/>
    </xf>
    <xf numFmtId="166" fontId="24" fillId="0" borderId="12" xfId="0" applyNumberFormat="1" applyFont="1" applyBorder="1" applyAlignment="1">
      <alignment horizontal="right" vertical="center" wrapText="1"/>
    </xf>
    <xf numFmtId="10" fontId="3" fillId="4" borderId="25" xfId="2" applyNumberFormat="1" applyFont="1" applyFill="1" applyBorder="1" applyAlignment="1">
      <alignment horizontal="right" vertical="center" shrinkToFit="1"/>
    </xf>
    <xf numFmtId="10" fontId="3" fillId="4" borderId="26" xfId="2" applyNumberFormat="1" applyFont="1" applyFill="1" applyBorder="1" applyAlignment="1">
      <alignment horizontal="right" vertical="center" shrinkToFit="1"/>
    </xf>
    <xf numFmtId="4" fontId="3" fillId="4" borderId="25" xfId="2" applyNumberFormat="1" applyFont="1" applyFill="1" applyBorder="1" applyAlignment="1">
      <alignment horizontal="right" vertical="center" shrinkToFit="1"/>
    </xf>
    <xf numFmtId="0" fontId="34" fillId="0" borderId="0" xfId="1" applyFont="1" applyAlignment="1">
      <alignment horizontal="right" vertical="center" wrapText="1"/>
    </xf>
    <xf numFmtId="0" fontId="2" fillId="0" borderId="0" xfId="2" applyFont="1" applyAlignment="1">
      <alignment horizontal="left" vertical="center" wrapText="1"/>
    </xf>
    <xf numFmtId="0" fontId="34" fillId="0" borderId="0" xfId="2" applyFont="1" applyAlignment="1">
      <alignment horizontal="right" vertical="center" wrapText="1"/>
    </xf>
    <xf numFmtId="0" fontId="3" fillId="0" borderId="0" xfId="5" applyFont="1" applyAlignment="1">
      <alignment horizontal="left" vertical="center"/>
    </xf>
    <xf numFmtId="0" fontId="11" fillId="10" borderId="16" xfId="13" applyFont="1" applyFill="1" applyBorder="1" applyAlignment="1">
      <alignment horizontal="center" vertical="center" wrapText="1"/>
    </xf>
    <xf numFmtId="0" fontId="11" fillId="10" borderId="17" xfId="13" applyFont="1" applyFill="1" applyBorder="1" applyAlignment="1">
      <alignment horizontal="center" vertical="center" wrapText="1"/>
    </xf>
    <xf numFmtId="0" fontId="11" fillId="10" borderId="18" xfId="13" applyFont="1" applyFill="1" applyBorder="1" applyAlignment="1">
      <alignment horizontal="center" vertical="center" wrapText="1"/>
    </xf>
    <xf numFmtId="0" fontId="29" fillId="10" borderId="16" xfId="13" applyFont="1" applyFill="1" applyBorder="1" applyAlignment="1">
      <alignment horizontal="center" vertical="center" wrapText="1"/>
    </xf>
    <xf numFmtId="0" fontId="29" fillId="10" borderId="18" xfId="13" applyFont="1" applyFill="1" applyBorder="1" applyAlignment="1">
      <alignment horizontal="center" vertical="center" wrapText="1"/>
    </xf>
    <xf numFmtId="0" fontId="26" fillId="0" borderId="0" xfId="10" applyFont="1" applyAlignment="1">
      <alignment horizontal="right" vertical="center" wrapText="1"/>
    </xf>
    <xf numFmtId="0" fontId="5" fillId="0" borderId="0" xfId="10" applyFont="1" applyAlignment="1">
      <alignment horizontal="left" vertical="center" wrapText="1"/>
    </xf>
    <xf numFmtId="0" fontId="29" fillId="0" borderId="19" xfId="13" applyFont="1" applyBorder="1" applyAlignment="1">
      <alignment horizontal="left" vertical="center" wrapText="1"/>
    </xf>
    <xf numFmtId="0" fontId="29" fillId="0" borderId="20" xfId="13" applyFont="1" applyBorder="1" applyAlignment="1">
      <alignment horizontal="left" vertical="center" wrapText="1"/>
    </xf>
    <xf numFmtId="0" fontId="29" fillId="0" borderId="19" xfId="13" applyFont="1" applyBorder="1" applyAlignment="1">
      <alignment horizontal="center" vertical="center" wrapText="1"/>
    </xf>
    <xf numFmtId="0" fontId="29" fillId="0" borderId="20" xfId="13" applyFont="1" applyBorder="1" applyAlignment="1">
      <alignment horizontal="center" vertical="center" wrapText="1"/>
    </xf>
    <xf numFmtId="0" fontId="24" fillId="0" borderId="12" xfId="0" applyFont="1" applyBorder="1" applyAlignment="1">
      <alignment horizontal="right" vertical="center" wrapText="1"/>
    </xf>
    <xf numFmtId="0" fontId="24" fillId="8" borderId="12" xfId="0" applyFont="1" applyFill="1" applyBorder="1" applyAlignment="1">
      <alignment horizontal="left" vertical="center" wrapText="1"/>
    </xf>
    <xf numFmtId="0" fontId="24" fillId="8" borderId="12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24" fillId="0" borderId="12" xfId="0" applyFont="1" applyBorder="1" applyAlignment="1">
      <alignment horizontal="left" vertical="center" wrapText="1"/>
    </xf>
    <xf numFmtId="0" fontId="24" fillId="8" borderId="13" xfId="0" applyFont="1" applyFill="1" applyBorder="1" applyAlignment="1">
      <alignment horizontal="left" vertical="center" wrapText="1"/>
    </xf>
    <xf numFmtId="0" fontId="24" fillId="8" borderId="14" xfId="0" applyFont="1" applyFill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 wrapText="1"/>
    </xf>
    <xf numFmtId="0" fontId="34" fillId="0" borderId="0" xfId="4" applyFont="1" applyAlignment="1">
      <alignment horizontal="right" vertical="center" wrapText="1"/>
    </xf>
    <xf numFmtId="0" fontId="2" fillId="0" borderId="0" xfId="4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/>
    </xf>
    <xf numFmtId="4" fontId="3" fillId="0" borderId="0" xfId="0" applyNumberFormat="1" applyFont="1" applyAlignment="1">
      <alignment horizontal="center" vertical="center"/>
    </xf>
    <xf numFmtId="0" fontId="18" fillId="0" borderId="0" xfId="10" applyFont="1" applyBorder="1" applyAlignment="1">
      <alignment horizontal="centerContinuous" vertical="center" wrapText="1"/>
    </xf>
    <xf numFmtId="0" fontId="5" fillId="0" borderId="0" xfId="10" applyFont="1" applyBorder="1" applyAlignment="1">
      <alignment horizontal="centerContinuous" vertical="center" wrapText="1"/>
    </xf>
    <xf numFmtId="0" fontId="9" fillId="0" borderId="0" xfId="3" applyFont="1" applyFill="1" applyBorder="1" applyAlignment="1">
      <alignment horizontal="centerContinuous" vertical="center"/>
    </xf>
  </cellXfs>
  <cellStyles count="17">
    <cellStyle name="Normal" xfId="0" builtinId="0"/>
    <cellStyle name="Normal 156" xfId="6" xr:uid="{74AF962A-12CC-4BEC-98E8-E2B0F2970D8F}"/>
    <cellStyle name="Normal 2 2" xfId="2" xr:uid="{12A26226-791A-4712-A368-344F43785E10}"/>
    <cellStyle name="Normal 2 2 2 2" xfId="3" xr:uid="{725E0D5E-56EE-46A7-9E0A-E7EA271422B7}"/>
    <cellStyle name="Normal 2 2 2 3" xfId="10" xr:uid="{301D7847-1A7E-4041-B1F1-C2667FE87C2A}"/>
    <cellStyle name="Normal 2 3" xfId="4" xr:uid="{29A3A334-361E-462C-81B8-102477DE1393}"/>
    <cellStyle name="Normal 2 3 2 2" xfId="1" xr:uid="{6D1E2456-5ABA-48EE-8F18-206D71D5F8AD}"/>
    <cellStyle name="Normal 2 3 2 2 2 2" xfId="14" xr:uid="{4CE378E0-774A-4B94-AB99-7FF4894D80AF}"/>
    <cellStyle name="Normal 2 3 2 2 3" xfId="11" xr:uid="{EAE8DE49-13B4-4C23-AD7A-C2DCC97905EB}"/>
    <cellStyle name="Normal 3" xfId="5" xr:uid="{57AC78DB-79DF-485E-B3C7-390B82B6F303}"/>
    <cellStyle name="Normal 3 2 2" xfId="9" xr:uid="{87405271-43B7-4B79-B043-A680CE57047C}"/>
    <cellStyle name="Normal 3 2 4" xfId="16" xr:uid="{2C36BF9B-FAD3-4A6A-9B75-140AC94E732A}"/>
    <cellStyle name="Normal 4" xfId="8" xr:uid="{5EA2322F-6216-46C4-9483-F529AE3A0176}"/>
    <cellStyle name="Normal 4 2 2" xfId="15" xr:uid="{90FB3EBA-30C0-46AD-96E8-1C26916BAD8F}"/>
    <cellStyle name="Normal 6" xfId="13" xr:uid="{4BBEBD61-A367-4540-921E-7B2CB81E12FA}"/>
    <cellStyle name="Porcentagem 2" xfId="7" xr:uid="{8B290D9F-94C1-4B0D-9AF9-068BE9A57234}"/>
    <cellStyle name="Porcentagem 3 2 2 2" xfId="12" xr:uid="{F0B9BBD1-C2F3-4222-B98C-7FD0DA50A59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112059</xdr:colOff>
      <xdr:row>0</xdr:row>
      <xdr:rowOff>78441</xdr:rowOff>
    </xdr:from>
    <xdr:to>
      <xdr:col>2</xdr:col>
      <xdr:colOff>76598</xdr:colOff>
      <xdr:row>0</xdr:row>
      <xdr:rowOff>783203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5D97D2B9-8B6B-45E6-90EE-47941C4064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059" y="78441"/>
          <a:ext cx="1342863" cy="7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49695</xdr:colOff>
      <xdr:row>0</xdr:row>
      <xdr:rowOff>91109</xdr:rowOff>
    </xdr:from>
    <xdr:to>
      <xdr:col>1</xdr:col>
      <xdr:colOff>191580</xdr:colOff>
      <xdr:row>0</xdr:row>
      <xdr:rowOff>795871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308EB1A-5656-4DA2-BC7C-082C823C72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9695" y="91109"/>
          <a:ext cx="1342035" cy="7047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100853</xdr:colOff>
      <xdr:row>0</xdr:row>
      <xdr:rowOff>89647</xdr:rowOff>
    </xdr:from>
    <xdr:to>
      <xdr:col>1</xdr:col>
      <xdr:colOff>592069</xdr:colOff>
      <xdr:row>0</xdr:row>
      <xdr:rowOff>794409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354DAF6-9CC4-4D48-B088-EBC8AB654C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0853" y="89647"/>
          <a:ext cx="1338941" cy="704762"/>
        </a:xfrm>
        <a:prstGeom prst="rect">
          <a:avLst/>
        </a:prstGeom>
      </xdr:spPr>
    </xdr:pic>
    <xdr:clientData/>
  </xdr:twoCellAnchor>
  <xdr:twoCellAnchor editAs="oneCell">
    <xdr:from>
      <xdr:col>4</xdr:col>
      <xdr:colOff>145677</xdr:colOff>
      <xdr:row>20</xdr:row>
      <xdr:rowOff>78441</xdr:rowOff>
    </xdr:from>
    <xdr:to>
      <xdr:col>21</xdr:col>
      <xdr:colOff>135295</xdr:colOff>
      <xdr:row>42</xdr:row>
      <xdr:rowOff>37508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02C2F17-09B3-5D4E-7157-DBA5668354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40706" y="6062382"/>
          <a:ext cx="5906324" cy="379147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47625</xdr:rowOff>
    </xdr:from>
    <xdr:to>
      <xdr:col>1</xdr:col>
      <xdr:colOff>285588</xdr:colOff>
      <xdr:row>0</xdr:row>
      <xdr:rowOff>752387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DC0A0F5-3892-4BFC-9637-8F4F4DF17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725" y="47625"/>
          <a:ext cx="1342863" cy="70476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76200</xdr:rowOff>
    </xdr:from>
    <xdr:to>
      <xdr:col>1</xdr:col>
      <xdr:colOff>714213</xdr:colOff>
      <xdr:row>0</xdr:row>
      <xdr:rowOff>780962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E5E2C18-5AE8-430C-9A65-E42A4D83D6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725" y="76200"/>
          <a:ext cx="1342863" cy="70476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76200</xdr:rowOff>
    </xdr:from>
    <xdr:to>
      <xdr:col>1</xdr:col>
      <xdr:colOff>876138</xdr:colOff>
      <xdr:row>0</xdr:row>
      <xdr:rowOff>780962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EEB7CEC0-BEE5-4140-9D29-1BB959B20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725" y="76200"/>
          <a:ext cx="1342863" cy="70476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rquivos\seosp\17&#170;%20Medi&#231;&#227;o%20Janeiro_06%20(2&#170;%20parcela)\SecInfra-Estrutura\Financas\Medicoes\Cadastr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  <sheetName val="Plan2"/>
      <sheetName val="Plan3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C8B3D-CBD3-43F9-B59D-42D24CE4356B}">
  <sheetPr>
    <pageSetUpPr fitToPage="1"/>
  </sheetPr>
  <dimension ref="A1:L57"/>
  <sheetViews>
    <sheetView tabSelected="1" view="pageBreakPreview" topLeftCell="A3" zoomScaleNormal="100" zoomScaleSheetLayoutView="100" workbookViewId="0">
      <selection activeCell="E15" sqref="E15"/>
    </sheetView>
  </sheetViews>
  <sheetFormatPr defaultRowHeight="11.25" x14ac:dyDescent="0.2"/>
  <cols>
    <col min="1" max="1" width="10.5" style="2" customWidth="1"/>
    <col min="2" max="2" width="13.5" style="2" customWidth="1"/>
    <col min="3" max="3" width="15.1640625" style="2" customWidth="1"/>
    <col min="4" max="4" width="64" style="8" customWidth="1"/>
    <col min="5" max="5" width="8" style="8" customWidth="1"/>
    <col min="6" max="6" width="14" style="2" customWidth="1"/>
    <col min="7" max="8" width="14" style="8" customWidth="1"/>
    <col min="9" max="11" width="9.33203125" style="8"/>
    <col min="12" max="12" width="14" style="8" customWidth="1"/>
    <col min="13" max="16384" width="9.33203125" style="8"/>
  </cols>
  <sheetData>
    <row r="1" spans="1:12" s="19" customFormat="1" ht="69.95" customHeight="1" x14ac:dyDescent="0.2">
      <c r="A1" s="187" t="s">
        <v>99</v>
      </c>
      <c r="B1" s="187"/>
      <c r="C1" s="187"/>
      <c r="D1" s="187"/>
      <c r="E1" s="187"/>
      <c r="F1" s="187"/>
      <c r="G1" s="187"/>
      <c r="H1" s="187"/>
      <c r="I1" s="177"/>
    </row>
    <row r="2" spans="1:12" s="19" customFormat="1" ht="15" x14ac:dyDescent="0.2"/>
    <row r="3" spans="1:12" s="19" customFormat="1" ht="112.5" customHeight="1" x14ac:dyDescent="0.2">
      <c r="A3" s="188" t="s">
        <v>1058</v>
      </c>
      <c r="B3" s="188"/>
      <c r="C3" s="188"/>
      <c r="D3" s="188"/>
      <c r="E3" s="188"/>
      <c r="F3" s="188"/>
      <c r="G3" s="188"/>
      <c r="H3" s="188"/>
    </row>
    <row r="4" spans="1:12" s="19" customFormat="1" ht="15" x14ac:dyDescent="0.2"/>
    <row r="5" spans="1:12" s="123" customFormat="1" ht="12.75" x14ac:dyDescent="0.2">
      <c r="A5" s="216" t="s">
        <v>982</v>
      </c>
      <c r="B5" s="217"/>
      <c r="C5" s="217"/>
      <c r="D5" s="217"/>
      <c r="E5" s="217"/>
      <c r="F5" s="217"/>
      <c r="G5" s="217"/>
      <c r="H5" s="217"/>
      <c r="L5" s="172"/>
    </row>
    <row r="6" spans="1:12" s="123" customFormat="1" ht="13.9" customHeight="1" x14ac:dyDescent="0.2">
      <c r="A6" s="218" t="s">
        <v>1059</v>
      </c>
      <c r="B6" s="217"/>
      <c r="C6" s="217"/>
      <c r="D6" s="217"/>
      <c r="E6" s="217"/>
      <c r="F6" s="217"/>
      <c r="G6" s="217"/>
      <c r="H6" s="217"/>
      <c r="L6" s="172"/>
    </row>
    <row r="7" spans="1:12" s="123" customFormat="1" ht="13.9" customHeight="1" x14ac:dyDescent="0.2">
      <c r="A7" s="172"/>
      <c r="B7" s="172"/>
      <c r="C7" s="172"/>
      <c r="D7" s="172"/>
      <c r="E7" s="172"/>
      <c r="F7" s="172"/>
      <c r="G7" s="172"/>
      <c r="H7" s="172"/>
      <c r="L7" s="172"/>
    </row>
    <row r="8" spans="1:12" s="2" customFormat="1" x14ac:dyDescent="0.2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</v>
      </c>
      <c r="H8" s="1" t="s">
        <v>7</v>
      </c>
      <c r="L8" s="1" t="s">
        <v>6</v>
      </c>
    </row>
    <row r="9" spans="1:12" x14ac:dyDescent="0.2">
      <c r="A9" s="3">
        <v>1</v>
      </c>
      <c r="B9" s="4"/>
      <c r="C9" s="4"/>
      <c r="D9" s="5" t="s">
        <v>8</v>
      </c>
      <c r="E9" s="6"/>
      <c r="F9" s="7"/>
      <c r="G9" s="171"/>
      <c r="H9" s="171">
        <f>ROUND(H10+H12+H16+H18+H20+H29+H35+H37+H40+H44,2)</f>
        <v>1265762.97</v>
      </c>
      <c r="L9" s="171"/>
    </row>
    <row r="10" spans="1:12" x14ac:dyDescent="0.2">
      <c r="A10" s="9" t="s">
        <v>9</v>
      </c>
      <c r="B10" s="4"/>
      <c r="C10" s="4"/>
      <c r="D10" s="5" t="s">
        <v>10</v>
      </c>
      <c r="E10" s="6"/>
      <c r="F10" s="7"/>
      <c r="G10" s="171"/>
      <c r="H10" s="171">
        <f>ROUND(SUM(H11:H11),2)</f>
        <v>4895.04</v>
      </c>
      <c r="L10" s="171"/>
    </row>
    <row r="11" spans="1:12" x14ac:dyDescent="0.2">
      <c r="A11" s="10" t="s">
        <v>11</v>
      </c>
      <c r="B11" s="10" t="s">
        <v>12</v>
      </c>
      <c r="C11" s="10" t="s">
        <v>13</v>
      </c>
      <c r="D11" s="11" t="s">
        <v>14</v>
      </c>
      <c r="E11" s="10" t="s">
        <v>15</v>
      </c>
      <c r="F11" s="12">
        <v>8</v>
      </c>
      <c r="G11" s="170">
        <f>L11</f>
        <v>611.88</v>
      </c>
      <c r="H11" s="170">
        <f>ROUND(ROUND(F11,2)*ROUND(G11,2),2)</f>
        <v>4895.04</v>
      </c>
      <c r="L11" s="170">
        <v>611.88</v>
      </c>
    </row>
    <row r="12" spans="1:12" x14ac:dyDescent="0.2">
      <c r="A12" s="9" t="s">
        <v>16</v>
      </c>
      <c r="B12" s="4"/>
      <c r="C12" s="4"/>
      <c r="D12" s="5" t="s">
        <v>17</v>
      </c>
      <c r="E12" s="6"/>
      <c r="F12" s="7"/>
      <c r="G12" s="171"/>
      <c r="H12" s="171">
        <f>ROUND(SUM(H13:H15),2)</f>
        <v>35089.769999999997</v>
      </c>
      <c r="L12" s="171"/>
    </row>
    <row r="13" spans="1:12" x14ac:dyDescent="0.2">
      <c r="A13" s="10" t="s">
        <v>18</v>
      </c>
      <c r="B13" s="14">
        <v>5502985</v>
      </c>
      <c r="C13" s="10" t="s">
        <v>19</v>
      </c>
      <c r="D13" s="11" t="s">
        <v>20</v>
      </c>
      <c r="E13" s="10" t="s">
        <v>15</v>
      </c>
      <c r="F13" s="12">
        <v>4920</v>
      </c>
      <c r="G13" s="170">
        <f>L13</f>
        <v>0.69</v>
      </c>
      <c r="H13" s="170">
        <f>ROUND(ROUND(F13,2)*ROUND(G13,2),2)</f>
        <v>3394.8</v>
      </c>
      <c r="L13" s="170">
        <v>0.69</v>
      </c>
    </row>
    <row r="14" spans="1:12" ht="22.5" x14ac:dyDescent="0.2">
      <c r="A14" s="10" t="s">
        <v>21</v>
      </c>
      <c r="B14" s="14">
        <v>4784</v>
      </c>
      <c r="C14" s="10" t="s">
        <v>22</v>
      </c>
      <c r="D14" s="11" t="s">
        <v>23</v>
      </c>
      <c r="E14" s="10" t="s">
        <v>24</v>
      </c>
      <c r="F14" s="12">
        <v>1</v>
      </c>
      <c r="G14" s="170">
        <f>L14</f>
        <v>29921.22</v>
      </c>
      <c r="H14" s="170">
        <f>ROUND(ROUND(F14,2)*ROUND(G14,2),2)</f>
        <v>29921.22</v>
      </c>
      <c r="L14" s="170">
        <v>29921.22</v>
      </c>
    </row>
    <row r="15" spans="1:12" ht="22.5" x14ac:dyDescent="0.2">
      <c r="A15" s="10" t="s">
        <v>25</v>
      </c>
      <c r="B15" s="15" t="s">
        <v>26</v>
      </c>
      <c r="C15" s="10" t="s">
        <v>27</v>
      </c>
      <c r="D15" s="11" t="s">
        <v>28</v>
      </c>
      <c r="E15" s="10" t="s">
        <v>15</v>
      </c>
      <c r="F15" s="12">
        <v>1075</v>
      </c>
      <c r="G15" s="170">
        <f>L15</f>
        <v>1.65</v>
      </c>
      <c r="H15" s="170">
        <f>ROUND(ROUND(F15,2)*ROUND(G15,2),2)</f>
        <v>1773.75</v>
      </c>
      <c r="L15" s="170">
        <v>1.65</v>
      </c>
    </row>
    <row r="16" spans="1:12" x14ac:dyDescent="0.2">
      <c r="A16" s="9" t="s">
        <v>29</v>
      </c>
      <c r="B16" s="4"/>
      <c r="C16" s="4"/>
      <c r="D16" s="5" t="s">
        <v>1060</v>
      </c>
      <c r="E16" s="6"/>
      <c r="F16" s="7"/>
      <c r="G16" s="171"/>
      <c r="H16" s="171">
        <f>ROUND(SUM(H17:H17),2)</f>
        <v>4358.76</v>
      </c>
      <c r="L16" s="171"/>
    </row>
    <row r="17" spans="1:12" x14ac:dyDescent="0.2">
      <c r="A17" s="10" t="s">
        <v>30</v>
      </c>
      <c r="B17" s="16" t="s">
        <v>31</v>
      </c>
      <c r="C17" s="10" t="s">
        <v>32</v>
      </c>
      <c r="D17" s="11" t="s">
        <v>33</v>
      </c>
      <c r="E17" s="10" t="s">
        <v>34</v>
      </c>
      <c r="F17" s="12">
        <v>2</v>
      </c>
      <c r="G17" s="170">
        <f>L17</f>
        <v>2179.38</v>
      </c>
      <c r="H17" s="170">
        <f>ROUND(ROUND(F17,2)*ROUND(G17,2),2)</f>
        <v>4358.76</v>
      </c>
      <c r="L17" s="170">
        <v>2179.38</v>
      </c>
    </row>
    <row r="18" spans="1:12" x14ac:dyDescent="0.2">
      <c r="A18" s="9" t="s">
        <v>35</v>
      </c>
      <c r="B18" s="4"/>
      <c r="C18" s="4"/>
      <c r="D18" s="5" t="s">
        <v>36</v>
      </c>
      <c r="E18" s="6"/>
      <c r="F18" s="7"/>
      <c r="G18" s="171"/>
      <c r="H18" s="171">
        <f>ROUND(SUM(H19:H19),2)</f>
        <v>2757.6</v>
      </c>
      <c r="L18" s="171"/>
    </row>
    <row r="19" spans="1:12" x14ac:dyDescent="0.2">
      <c r="A19" s="10" t="s">
        <v>37</v>
      </c>
      <c r="B19" s="16" t="s">
        <v>38</v>
      </c>
      <c r="C19" s="10" t="s">
        <v>32</v>
      </c>
      <c r="D19" s="11" t="s">
        <v>39</v>
      </c>
      <c r="E19" s="10" t="s">
        <v>15</v>
      </c>
      <c r="F19" s="12">
        <v>720</v>
      </c>
      <c r="G19" s="170">
        <f>L19</f>
        <v>3.83</v>
      </c>
      <c r="H19" s="170">
        <f>ROUND(ROUND(F19,2)*ROUND(G19,2),2)</f>
        <v>2757.6</v>
      </c>
      <c r="L19" s="170">
        <v>3.83</v>
      </c>
    </row>
    <row r="20" spans="1:12" x14ac:dyDescent="0.2">
      <c r="A20" s="9" t="s">
        <v>40</v>
      </c>
      <c r="B20" s="4"/>
      <c r="C20" s="4"/>
      <c r="D20" s="5" t="s">
        <v>41</v>
      </c>
      <c r="E20" s="6"/>
      <c r="F20" s="7"/>
      <c r="G20" s="171"/>
      <c r="H20" s="171">
        <f>ROUND(SUM(H21:H28),2)</f>
        <v>1024064.03</v>
      </c>
      <c r="L20" s="171"/>
    </row>
    <row r="21" spans="1:12" ht="33.75" x14ac:dyDescent="0.2">
      <c r="A21" s="10" t="s">
        <v>42</v>
      </c>
      <c r="B21" s="14">
        <v>5502109</v>
      </c>
      <c r="C21" s="10" t="s">
        <v>19</v>
      </c>
      <c r="D21" s="11" t="s">
        <v>43</v>
      </c>
      <c r="E21" s="10" t="s">
        <v>44</v>
      </c>
      <c r="F21" s="12">
        <v>1145.7</v>
      </c>
      <c r="G21" s="170">
        <f t="shared" ref="G21:G28" si="0">L21</f>
        <v>7.22</v>
      </c>
      <c r="H21" s="170">
        <f t="shared" ref="H21:H28" si="1">ROUND(ROUND(F21,2)*ROUND(G21,2),2)</f>
        <v>8271.9500000000007</v>
      </c>
      <c r="L21" s="170">
        <v>7.22</v>
      </c>
    </row>
    <row r="22" spans="1:12" ht="33.75" x14ac:dyDescent="0.2">
      <c r="A22" s="10" t="s">
        <v>45</v>
      </c>
      <c r="B22" s="14">
        <v>5502585</v>
      </c>
      <c r="C22" s="10" t="s">
        <v>19</v>
      </c>
      <c r="D22" s="11" t="s">
        <v>46</v>
      </c>
      <c r="E22" s="10" t="s">
        <v>44</v>
      </c>
      <c r="F22" s="12">
        <v>687.45</v>
      </c>
      <c r="G22" s="170">
        <f t="shared" si="0"/>
        <v>10.119999999999999</v>
      </c>
      <c r="H22" s="170">
        <f t="shared" si="1"/>
        <v>6956.99</v>
      </c>
      <c r="L22" s="170">
        <v>10.119999999999999</v>
      </c>
    </row>
    <row r="23" spans="1:12" ht="22.5" x14ac:dyDescent="0.2">
      <c r="A23" s="10" t="s">
        <v>47</v>
      </c>
      <c r="B23" s="14">
        <v>5502968</v>
      </c>
      <c r="C23" s="10" t="s">
        <v>19</v>
      </c>
      <c r="D23" s="11" t="s">
        <v>48</v>
      </c>
      <c r="E23" s="10" t="s">
        <v>44</v>
      </c>
      <c r="F23" s="12">
        <v>458.3</v>
      </c>
      <c r="G23" s="170">
        <f t="shared" si="0"/>
        <v>28.23</v>
      </c>
      <c r="H23" s="170">
        <f t="shared" si="1"/>
        <v>12937.81</v>
      </c>
      <c r="L23" s="170">
        <v>28.23</v>
      </c>
    </row>
    <row r="24" spans="1:12" x14ac:dyDescent="0.2">
      <c r="A24" s="10" t="s">
        <v>49</v>
      </c>
      <c r="B24" s="16" t="s">
        <v>50</v>
      </c>
      <c r="C24" s="10" t="s">
        <v>32</v>
      </c>
      <c r="D24" s="11" t="s">
        <v>51</v>
      </c>
      <c r="E24" s="10" t="s">
        <v>44</v>
      </c>
      <c r="F24" s="12">
        <v>1526.05</v>
      </c>
      <c r="G24" s="170">
        <f t="shared" si="0"/>
        <v>632.36</v>
      </c>
      <c r="H24" s="170">
        <f t="shared" si="1"/>
        <v>965012.98</v>
      </c>
      <c r="L24" s="170">
        <v>632.36</v>
      </c>
    </row>
    <row r="25" spans="1:12" ht="33.75" x14ac:dyDescent="0.2">
      <c r="A25" s="10" t="s">
        <v>52</v>
      </c>
      <c r="B25" s="14">
        <v>94306</v>
      </c>
      <c r="C25" s="10" t="s">
        <v>13</v>
      </c>
      <c r="D25" s="11" t="s">
        <v>53</v>
      </c>
      <c r="E25" s="10" t="s">
        <v>44</v>
      </c>
      <c r="F25" s="12">
        <v>180.7</v>
      </c>
      <c r="G25" s="170">
        <f t="shared" si="0"/>
        <v>87.55</v>
      </c>
      <c r="H25" s="170">
        <f t="shared" si="1"/>
        <v>15820.29</v>
      </c>
      <c r="L25" s="170">
        <v>87.55</v>
      </c>
    </row>
    <row r="26" spans="1:12" x14ac:dyDescent="0.2">
      <c r="A26" s="10" t="s">
        <v>54</v>
      </c>
      <c r="B26" s="14">
        <v>5502978</v>
      </c>
      <c r="C26" s="10" t="s">
        <v>19</v>
      </c>
      <c r="D26" s="11" t="s">
        <v>55</v>
      </c>
      <c r="E26" s="10" t="s">
        <v>44</v>
      </c>
      <c r="F26" s="12">
        <v>180.7</v>
      </c>
      <c r="G26" s="170">
        <f t="shared" si="0"/>
        <v>6.18</v>
      </c>
      <c r="H26" s="170">
        <f t="shared" si="1"/>
        <v>1116.73</v>
      </c>
      <c r="L26" s="170">
        <v>6.18</v>
      </c>
    </row>
    <row r="27" spans="1:12" x14ac:dyDescent="0.2">
      <c r="A27" s="10" t="s">
        <v>56</v>
      </c>
      <c r="B27" s="14">
        <v>4815671</v>
      </c>
      <c r="C27" s="10" t="s">
        <v>19</v>
      </c>
      <c r="D27" s="11" t="s">
        <v>57</v>
      </c>
      <c r="E27" s="10" t="s">
        <v>44</v>
      </c>
      <c r="F27" s="12">
        <v>135</v>
      </c>
      <c r="G27" s="170">
        <f t="shared" si="0"/>
        <v>21.13</v>
      </c>
      <c r="H27" s="170">
        <f t="shared" si="1"/>
        <v>2852.55</v>
      </c>
      <c r="L27" s="170">
        <v>21.13</v>
      </c>
    </row>
    <row r="28" spans="1:12" ht="33.75" x14ac:dyDescent="0.2">
      <c r="A28" s="10" t="s">
        <v>58</v>
      </c>
      <c r="B28" s="14">
        <v>1107892</v>
      </c>
      <c r="C28" s="10" t="s">
        <v>19</v>
      </c>
      <c r="D28" s="11" t="s">
        <v>59</v>
      </c>
      <c r="E28" s="10" t="s">
        <v>44</v>
      </c>
      <c r="F28" s="12">
        <v>18.850000000000001</v>
      </c>
      <c r="G28" s="170">
        <f t="shared" si="0"/>
        <v>588.58000000000004</v>
      </c>
      <c r="H28" s="170">
        <f t="shared" si="1"/>
        <v>11094.73</v>
      </c>
      <c r="L28" s="170">
        <v>588.58000000000004</v>
      </c>
    </row>
    <row r="29" spans="1:12" x14ac:dyDescent="0.2">
      <c r="A29" s="9" t="s">
        <v>60</v>
      </c>
      <c r="B29" s="4"/>
      <c r="C29" s="4"/>
      <c r="D29" s="5" t="s">
        <v>61</v>
      </c>
      <c r="E29" s="6"/>
      <c r="F29" s="7"/>
      <c r="G29" s="171"/>
      <c r="H29" s="171">
        <f>ROUND(SUM(H30:H34),2)</f>
        <v>90100.88</v>
      </c>
      <c r="L29" s="171"/>
    </row>
    <row r="30" spans="1:12" ht="22.5" x14ac:dyDescent="0.2">
      <c r="A30" s="10" t="s">
        <v>62</v>
      </c>
      <c r="B30" s="14">
        <v>3108005</v>
      </c>
      <c r="C30" s="10" t="s">
        <v>19</v>
      </c>
      <c r="D30" s="11" t="s">
        <v>63</v>
      </c>
      <c r="E30" s="10" t="s">
        <v>15</v>
      </c>
      <c r="F30" s="12">
        <v>164.5</v>
      </c>
      <c r="G30" s="170">
        <f>L30</f>
        <v>110.82</v>
      </c>
      <c r="H30" s="170">
        <f>ROUND(ROUND(F30,2)*ROUND(G30,2),2)</f>
        <v>18229.89</v>
      </c>
      <c r="L30" s="170">
        <v>110.82</v>
      </c>
    </row>
    <row r="31" spans="1:12" ht="22.5" x14ac:dyDescent="0.2">
      <c r="A31" s="10" t="s">
        <v>64</v>
      </c>
      <c r="B31" s="14">
        <v>92771</v>
      </c>
      <c r="C31" s="10" t="s">
        <v>13</v>
      </c>
      <c r="D31" s="11" t="s">
        <v>65</v>
      </c>
      <c r="E31" s="10" t="s">
        <v>66</v>
      </c>
      <c r="F31" s="12">
        <v>1467.08</v>
      </c>
      <c r="G31" s="170">
        <f>L31</f>
        <v>12.24</v>
      </c>
      <c r="H31" s="170">
        <f>ROUND(ROUND(F31,2)*ROUND(G31,2),2)</f>
        <v>17957.060000000001</v>
      </c>
      <c r="L31" s="170">
        <v>12.24</v>
      </c>
    </row>
    <row r="32" spans="1:12" ht="22.5" x14ac:dyDescent="0.2">
      <c r="A32" s="10" t="s">
        <v>67</v>
      </c>
      <c r="B32" s="14">
        <v>92773</v>
      </c>
      <c r="C32" s="10" t="s">
        <v>13</v>
      </c>
      <c r="D32" s="13" t="s">
        <v>68</v>
      </c>
      <c r="E32" s="10" t="s">
        <v>66</v>
      </c>
      <c r="F32" s="12">
        <v>2322.58</v>
      </c>
      <c r="G32" s="170">
        <f>L32</f>
        <v>9.9600000000000009</v>
      </c>
      <c r="H32" s="170">
        <f>ROUND(ROUND(F32,2)*ROUND(G32,2),2)</f>
        <v>23132.9</v>
      </c>
      <c r="L32" s="170">
        <v>9.9600000000000009</v>
      </c>
    </row>
    <row r="33" spans="1:12" ht="33.75" x14ac:dyDescent="0.2">
      <c r="A33" s="10" t="s">
        <v>69</v>
      </c>
      <c r="B33" s="14">
        <v>1107896</v>
      </c>
      <c r="C33" s="10" t="s">
        <v>19</v>
      </c>
      <c r="D33" s="13" t="s">
        <v>70</v>
      </c>
      <c r="E33" s="10" t="s">
        <v>44</v>
      </c>
      <c r="F33" s="12">
        <v>49</v>
      </c>
      <c r="G33" s="170">
        <f>L33</f>
        <v>620.65</v>
      </c>
      <c r="H33" s="170">
        <f>ROUND(ROUND(F33,2)*ROUND(G33,2),2)</f>
        <v>30411.85</v>
      </c>
      <c r="L33" s="170">
        <v>620.65</v>
      </c>
    </row>
    <row r="34" spans="1:12" ht="22.5" x14ac:dyDescent="0.2">
      <c r="A34" s="10" t="s">
        <v>71</v>
      </c>
      <c r="B34" s="16" t="s">
        <v>72</v>
      </c>
      <c r="C34" s="10" t="s">
        <v>32</v>
      </c>
      <c r="D34" s="13" t="s">
        <v>73</v>
      </c>
      <c r="E34" s="10" t="s">
        <v>74</v>
      </c>
      <c r="F34" s="12">
        <v>14</v>
      </c>
      <c r="G34" s="170">
        <f>L34</f>
        <v>26.37</v>
      </c>
      <c r="H34" s="170">
        <f>ROUND(ROUND(F34,2)*ROUND(G34,2),2)</f>
        <v>369.18</v>
      </c>
      <c r="L34" s="170">
        <v>26.37</v>
      </c>
    </row>
    <row r="35" spans="1:12" x14ac:dyDescent="0.2">
      <c r="A35" s="9" t="s">
        <v>75</v>
      </c>
      <c r="B35" s="4"/>
      <c r="C35" s="4"/>
      <c r="D35" s="5" t="s">
        <v>76</v>
      </c>
      <c r="E35" s="6"/>
      <c r="F35" s="7"/>
      <c r="G35" s="171"/>
      <c r="H35" s="171">
        <f>ROUND(SUM(H36:H36),2)</f>
        <v>207.47</v>
      </c>
      <c r="L35" s="171"/>
    </row>
    <row r="36" spans="1:12" ht="22.5" x14ac:dyDescent="0.2">
      <c r="A36" s="10" t="s">
        <v>77</v>
      </c>
      <c r="B36" s="14">
        <v>92773</v>
      </c>
      <c r="C36" s="10" t="s">
        <v>13</v>
      </c>
      <c r="D36" s="11" t="s">
        <v>78</v>
      </c>
      <c r="E36" s="10" t="s">
        <v>66</v>
      </c>
      <c r="F36" s="12">
        <v>20.83</v>
      </c>
      <c r="G36" s="170">
        <f>L36</f>
        <v>9.9600000000000009</v>
      </c>
      <c r="H36" s="170">
        <f>ROUND(ROUND(F36,2)*ROUND(G36,2),2)</f>
        <v>207.47</v>
      </c>
      <c r="L36" s="170">
        <v>9.9600000000000009</v>
      </c>
    </row>
    <row r="37" spans="1:12" x14ac:dyDescent="0.2">
      <c r="A37" s="9" t="s">
        <v>79</v>
      </c>
      <c r="B37" s="4"/>
      <c r="C37" s="4"/>
      <c r="D37" s="5" t="s">
        <v>80</v>
      </c>
      <c r="E37" s="6"/>
      <c r="F37" s="7"/>
      <c r="G37" s="171"/>
      <c r="H37" s="171">
        <f>ROUND(SUM(H38:H39),2)</f>
        <v>19373.02</v>
      </c>
      <c r="L37" s="171"/>
    </row>
    <row r="38" spans="1:12" ht="22.5" x14ac:dyDescent="0.2">
      <c r="A38" s="10" t="s">
        <v>81</v>
      </c>
      <c r="B38" s="14">
        <v>92771</v>
      </c>
      <c r="C38" s="10" t="s">
        <v>13</v>
      </c>
      <c r="D38" s="11" t="s">
        <v>65</v>
      </c>
      <c r="E38" s="10" t="s">
        <v>66</v>
      </c>
      <c r="F38" s="12">
        <v>345.52</v>
      </c>
      <c r="G38" s="170">
        <f>L38</f>
        <v>12.24</v>
      </c>
      <c r="H38" s="170">
        <f>ROUND(ROUND(F38,2)*ROUND(G38,2),2)</f>
        <v>4229.16</v>
      </c>
      <c r="L38" s="170">
        <v>12.24</v>
      </c>
    </row>
    <row r="39" spans="1:12" ht="33.75" x14ac:dyDescent="0.2">
      <c r="A39" s="10" t="s">
        <v>82</v>
      </c>
      <c r="B39" s="14">
        <v>1107896</v>
      </c>
      <c r="C39" s="10" t="s">
        <v>19</v>
      </c>
      <c r="D39" s="13" t="s">
        <v>70</v>
      </c>
      <c r="E39" s="10" t="s">
        <v>44</v>
      </c>
      <c r="F39" s="12">
        <v>24.4</v>
      </c>
      <c r="G39" s="170">
        <f>L39</f>
        <v>620.65</v>
      </c>
      <c r="H39" s="170">
        <f>ROUND(ROUND(F39,2)*ROUND(G39,2),2)</f>
        <v>15143.86</v>
      </c>
      <c r="L39" s="170">
        <v>620.65</v>
      </c>
    </row>
    <row r="40" spans="1:12" x14ac:dyDescent="0.2">
      <c r="A40" s="9" t="s">
        <v>83</v>
      </c>
      <c r="B40" s="4"/>
      <c r="C40" s="4"/>
      <c r="D40" s="5" t="s">
        <v>84</v>
      </c>
      <c r="E40" s="6"/>
      <c r="F40" s="7"/>
      <c r="G40" s="171"/>
      <c r="H40" s="171">
        <f>ROUND(SUM(H41:H43),2)</f>
        <v>3400.2</v>
      </c>
      <c r="L40" s="171"/>
    </row>
    <row r="41" spans="1:12" ht="22.5" x14ac:dyDescent="0.2">
      <c r="A41" s="10" t="s">
        <v>85</v>
      </c>
      <c r="B41" s="15" t="s">
        <v>86</v>
      </c>
      <c r="C41" s="10" t="s">
        <v>27</v>
      </c>
      <c r="D41" s="13" t="s">
        <v>87</v>
      </c>
      <c r="E41" s="10" t="s">
        <v>34</v>
      </c>
      <c r="F41" s="12">
        <v>16</v>
      </c>
      <c r="G41" s="170">
        <f>L41</f>
        <v>60.46</v>
      </c>
      <c r="H41" s="170">
        <f>ROUND(ROUND(F41,2)*ROUND(G41,2),2)</f>
        <v>967.36</v>
      </c>
      <c r="L41" s="170">
        <v>60.46</v>
      </c>
    </row>
    <row r="42" spans="1:12" ht="22.5" x14ac:dyDescent="0.2">
      <c r="A42" s="10" t="s">
        <v>88</v>
      </c>
      <c r="B42" s="14">
        <v>2327</v>
      </c>
      <c r="C42" s="10" t="s">
        <v>22</v>
      </c>
      <c r="D42" s="13" t="s">
        <v>89</v>
      </c>
      <c r="E42" s="10" t="s">
        <v>15</v>
      </c>
      <c r="F42" s="12">
        <v>5.0199999999999996</v>
      </c>
      <c r="G42" s="170">
        <f>L42</f>
        <v>36.270000000000003</v>
      </c>
      <c r="H42" s="170">
        <f>ROUND(ROUND(F42,2)*ROUND(G42,2),2)</f>
        <v>182.08</v>
      </c>
      <c r="L42" s="170">
        <v>36.270000000000003</v>
      </c>
    </row>
    <row r="43" spans="1:12" ht="33.75" x14ac:dyDescent="0.2">
      <c r="A43" s="10" t="s">
        <v>90</v>
      </c>
      <c r="B43" s="14">
        <v>5213465</v>
      </c>
      <c r="C43" s="10" t="s">
        <v>19</v>
      </c>
      <c r="D43" s="13" t="s">
        <v>91</v>
      </c>
      <c r="E43" s="10" t="s">
        <v>24</v>
      </c>
      <c r="F43" s="12">
        <v>4</v>
      </c>
      <c r="G43" s="170">
        <f>L43</f>
        <v>562.69000000000005</v>
      </c>
      <c r="H43" s="170">
        <f>ROUND(ROUND(F43,2)*ROUND(G43,2),2)</f>
        <v>2250.7600000000002</v>
      </c>
      <c r="L43" s="170">
        <v>562.69000000000005</v>
      </c>
    </row>
    <row r="44" spans="1:12" x14ac:dyDescent="0.2">
      <c r="A44" s="9" t="s">
        <v>92</v>
      </c>
      <c r="B44" s="4"/>
      <c r="C44" s="4"/>
      <c r="D44" s="5" t="s">
        <v>93</v>
      </c>
      <c r="E44" s="6"/>
      <c r="F44" s="7"/>
      <c r="G44" s="171"/>
      <c r="H44" s="171">
        <f>ROUND(SUM(H45:H46),2)</f>
        <v>81516.2</v>
      </c>
      <c r="L44" s="171"/>
    </row>
    <row r="45" spans="1:12" x14ac:dyDescent="0.2">
      <c r="A45" s="10" t="s">
        <v>94</v>
      </c>
      <c r="B45" s="14">
        <v>90777</v>
      </c>
      <c r="C45" s="10" t="s">
        <v>13</v>
      </c>
      <c r="D45" s="11" t="s">
        <v>95</v>
      </c>
      <c r="E45" s="10" t="s">
        <v>96</v>
      </c>
      <c r="F45" s="12">
        <v>180</v>
      </c>
      <c r="G45" s="170">
        <f>L45</f>
        <v>157.09</v>
      </c>
      <c r="H45" s="170">
        <f>ROUND(ROUND(F45,2)*ROUND(G45,2),2)</f>
        <v>28276.2</v>
      </c>
      <c r="L45" s="170">
        <v>157.09</v>
      </c>
    </row>
    <row r="46" spans="1:12" x14ac:dyDescent="0.2">
      <c r="A46" s="10" t="s">
        <v>97</v>
      </c>
      <c r="B46" s="14">
        <v>90776</v>
      </c>
      <c r="C46" s="10" t="s">
        <v>13</v>
      </c>
      <c r="D46" s="11" t="s">
        <v>98</v>
      </c>
      <c r="E46" s="10" t="s">
        <v>96</v>
      </c>
      <c r="F46" s="12">
        <v>1100</v>
      </c>
      <c r="G46" s="170">
        <f>L46</f>
        <v>48.4</v>
      </c>
      <c r="H46" s="170">
        <f>ROUND(ROUND(F46,2)*ROUND(G46,2),2)</f>
        <v>53240</v>
      </c>
      <c r="L46" s="170">
        <v>48.4</v>
      </c>
    </row>
    <row r="47" spans="1:12" x14ac:dyDescent="0.2">
      <c r="A47" s="17"/>
      <c r="B47" s="17"/>
      <c r="C47" s="17"/>
      <c r="D47" s="18"/>
      <c r="E47" s="18"/>
      <c r="F47" s="17"/>
      <c r="G47" s="18"/>
      <c r="H47" s="18"/>
      <c r="L47" s="18"/>
    </row>
    <row r="48" spans="1:12" ht="12.75" x14ac:dyDescent="0.2">
      <c r="D48" s="48" t="s">
        <v>113</v>
      </c>
    </row>
    <row r="49" spans="4:8" ht="12.75" x14ac:dyDescent="0.2">
      <c r="D49" s="50" t="s">
        <v>114</v>
      </c>
    </row>
    <row r="50" spans="4:8" ht="12.75" x14ac:dyDescent="0.2">
      <c r="D50" s="51" t="s">
        <v>115</v>
      </c>
    </row>
    <row r="51" spans="4:8" ht="12.75" x14ac:dyDescent="0.2">
      <c r="D51" s="53" t="s">
        <v>116</v>
      </c>
    </row>
    <row r="54" spans="4:8" x14ac:dyDescent="0.2">
      <c r="H54" s="2"/>
    </row>
    <row r="55" spans="4:8" x14ac:dyDescent="0.2">
      <c r="H55" s="215"/>
    </row>
    <row r="57" spans="4:8" x14ac:dyDescent="0.2">
      <c r="H57" s="214"/>
    </row>
  </sheetData>
  <mergeCells count="2">
    <mergeCell ref="A1:H1"/>
    <mergeCell ref="A3:H3"/>
  </mergeCells>
  <pageMargins left="0.7" right="0.7" top="0.75" bottom="0.75" header="0.3" footer="0.3"/>
  <pageSetup paperSize="9" scale="93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78731-FB5F-45A8-9504-A4792610704B}">
  <sheetPr>
    <pageSetUpPr fitToPage="1"/>
  </sheetPr>
  <dimension ref="A1:H58"/>
  <sheetViews>
    <sheetView view="pageBreakPreview" topLeftCell="A21" zoomScale="115" zoomScaleNormal="100" zoomScaleSheetLayoutView="115" workbookViewId="0">
      <selection activeCell="A47" sqref="A47"/>
    </sheetView>
  </sheetViews>
  <sheetFormatPr defaultColWidth="10.6640625" defaultRowHeight="15" x14ac:dyDescent="0.2"/>
  <cols>
    <col min="1" max="1" width="21" style="19" bestFit="1" customWidth="1"/>
    <col min="2" max="2" width="63" style="19" customWidth="1"/>
    <col min="3" max="3" width="16.33203125" style="19" customWidth="1"/>
    <col min="4" max="7" width="16.83203125" style="19" customWidth="1"/>
    <col min="8" max="16384" width="10.6640625" style="19"/>
  </cols>
  <sheetData>
    <row r="1" spans="1:8" ht="69.95" customHeight="1" x14ac:dyDescent="0.2">
      <c r="A1" s="187" t="s">
        <v>99</v>
      </c>
      <c r="B1" s="187"/>
      <c r="C1" s="187"/>
      <c r="D1" s="187"/>
      <c r="E1" s="187"/>
      <c r="F1" s="187"/>
    </row>
    <row r="3" spans="1:8" ht="112.5" customHeight="1" x14ac:dyDescent="0.2">
      <c r="A3" s="188" t="s">
        <v>1058</v>
      </c>
      <c r="B3" s="188"/>
      <c r="C3" s="188"/>
      <c r="D3" s="188"/>
      <c r="E3" s="188"/>
      <c r="F3" s="188"/>
    </row>
    <row r="5" spans="1:8" ht="15.75" x14ac:dyDescent="0.2">
      <c r="A5" s="21" t="s">
        <v>100</v>
      </c>
      <c r="B5" s="21"/>
      <c r="C5" s="21"/>
      <c r="D5" s="21"/>
      <c r="E5" s="21"/>
      <c r="F5" s="22"/>
      <c r="G5" s="23"/>
      <c r="H5" s="23"/>
    </row>
    <row r="6" spans="1:8" x14ac:dyDescent="0.2">
      <c r="A6" s="24"/>
      <c r="B6" s="24"/>
      <c r="C6" s="24"/>
      <c r="D6" s="24"/>
      <c r="E6" s="24"/>
    </row>
    <row r="7" spans="1:8" x14ac:dyDescent="0.2">
      <c r="A7" s="25" t="s">
        <v>101</v>
      </c>
      <c r="B7" s="25" t="s">
        <v>102</v>
      </c>
      <c r="C7" s="26" t="s">
        <v>103</v>
      </c>
      <c r="D7" s="27" t="s">
        <v>104</v>
      </c>
      <c r="E7" s="27" t="s">
        <v>105</v>
      </c>
      <c r="F7" s="27" t="s">
        <v>106</v>
      </c>
      <c r="G7" s="27" t="s">
        <v>107</v>
      </c>
    </row>
    <row r="8" spans="1:8" ht="15" customHeight="1" x14ac:dyDescent="0.2">
      <c r="A8" s="28">
        <v>1</v>
      </c>
      <c r="B8" s="29" t="str">
        <f>_xlfn.XLOOKUP(A8,PLANILHA!$A$9:$A$46,PLANILHA!$D$9:$D$46)</f>
        <v>PASSAGEM MOLHADA LINDO HORIZONTE</v>
      </c>
      <c r="C8" s="30">
        <f>SUM(D8:G8)</f>
        <v>1</v>
      </c>
      <c r="D8" s="31">
        <v>0.25</v>
      </c>
      <c r="E8" s="31">
        <v>0.25</v>
      </c>
      <c r="F8" s="31">
        <v>0.25</v>
      </c>
      <c r="G8" s="31">
        <v>0.25</v>
      </c>
    </row>
    <row r="9" spans="1:8" ht="15" customHeight="1" x14ac:dyDescent="0.2">
      <c r="A9" s="174"/>
      <c r="B9" s="173"/>
      <c r="C9" s="178">
        <f>_xlfn.XLOOKUP(A8,PLANILHA!$A$9:$A$46,PLANILHA!$H$9:$H$46)</f>
        <v>1265762.97</v>
      </c>
      <c r="D9" s="32">
        <f>SUM(D11,D13,D15,D17,D19,D21,D23,D25,D27,D29)</f>
        <v>65300.84</v>
      </c>
      <c r="E9" s="32">
        <f t="shared" ref="E9:F9" si="0">SUM(E11,E13,E15,E17,E19,E21,E23,E25,E27,E29)</f>
        <v>361699.59119899996</v>
      </c>
      <c r="F9" s="32">
        <f t="shared" si="0"/>
        <v>416746.41760199994</v>
      </c>
      <c r="G9" s="32">
        <f t="shared" ref="G9" si="1">SUM(G11,G13,G15,G17,G19,G21,G23,G25,G27,G29)</f>
        <v>422016.12119899999</v>
      </c>
    </row>
    <row r="10" spans="1:8" ht="15" customHeight="1" x14ac:dyDescent="0.2">
      <c r="A10" s="28" t="s">
        <v>9</v>
      </c>
      <c r="B10" s="29" t="str">
        <f>_xlfn.XLOOKUP(A10,PLANILHA!$A$9:$A$46,PLANILHA!$D$9:$D$46)</f>
        <v>SERVIÇOS PRELIMINARES</v>
      </c>
      <c r="C10" s="30">
        <f t="shared" ref="C10" si="2">SUM(D10:G10)</f>
        <v>1</v>
      </c>
      <c r="D10" s="31">
        <v>1</v>
      </c>
      <c r="E10" s="31"/>
      <c r="F10" s="31"/>
      <c r="G10" s="31"/>
    </row>
    <row r="11" spans="1:8" ht="15" customHeight="1" x14ac:dyDescent="0.2">
      <c r="A11" s="174"/>
      <c r="B11" s="173"/>
      <c r="C11" s="178">
        <f>_xlfn.XLOOKUP(A10,PLANILHA!$A$9:$A$46,PLANILHA!$H$9:$H$46)</f>
        <v>4895.04</v>
      </c>
      <c r="D11" s="32">
        <f>D10*$C11</f>
        <v>4895.04</v>
      </c>
      <c r="E11" s="34"/>
      <c r="F11" s="34"/>
      <c r="G11" s="34"/>
    </row>
    <row r="12" spans="1:8" ht="15" customHeight="1" x14ac:dyDescent="0.2">
      <c r="A12" s="28" t="s">
        <v>16</v>
      </c>
      <c r="B12" s="29" t="str">
        <f>_xlfn.XLOOKUP(A12,PLANILHA!$A$9:$A$46,PLANILHA!$D$9:$D$46)</f>
        <v>CANTEIRO DE OBRA</v>
      </c>
      <c r="C12" s="30">
        <f t="shared" ref="C12" si="3">SUM(D12:G12)</f>
        <v>1</v>
      </c>
      <c r="D12" s="31">
        <v>1</v>
      </c>
      <c r="E12" s="31"/>
      <c r="F12" s="31"/>
      <c r="G12" s="31"/>
    </row>
    <row r="13" spans="1:8" ht="15" customHeight="1" x14ac:dyDescent="0.2">
      <c r="A13" s="174"/>
      <c r="B13" s="173"/>
      <c r="C13" s="178">
        <f>_xlfn.XLOOKUP(A12,PLANILHA!$A$9:$A$46,PLANILHA!$H$9:$H$46)</f>
        <v>35089.769999999997</v>
      </c>
      <c r="D13" s="32">
        <f>D12*$C13</f>
        <v>35089.769999999997</v>
      </c>
      <c r="E13" s="35"/>
      <c r="F13" s="35"/>
      <c r="G13" s="35"/>
    </row>
    <row r="14" spans="1:8" ht="15" customHeight="1" x14ac:dyDescent="0.2">
      <c r="A14" s="28" t="s">
        <v>29</v>
      </c>
      <c r="B14" s="29" t="str">
        <f>_xlfn.XLOOKUP(A14,PLANILHA!$A$9:$A$46,PLANILHA!$D$9:$D$46)</f>
        <v>MOBILIZAÇÃO E DESMOBILIZAÇÃO DOS EQUIPAMENTOS E CANTEIRO DE OBRA</v>
      </c>
      <c r="C14" s="30">
        <f t="shared" ref="C14" si="4">SUM(D14:G14)</f>
        <v>1</v>
      </c>
      <c r="D14" s="31">
        <v>0.5</v>
      </c>
      <c r="E14" s="31"/>
      <c r="F14" s="31"/>
      <c r="G14" s="31">
        <v>0.5</v>
      </c>
    </row>
    <row r="15" spans="1:8" ht="15" customHeight="1" x14ac:dyDescent="0.2">
      <c r="A15" s="174"/>
      <c r="B15" s="173"/>
      <c r="C15" s="178">
        <f>_xlfn.XLOOKUP(A14,PLANILHA!$A$9:$A$46,PLANILHA!$H$9:$H$46)</f>
        <v>4358.76</v>
      </c>
      <c r="D15" s="32">
        <f>D14*$C15</f>
        <v>2179.38</v>
      </c>
      <c r="E15" s="35"/>
      <c r="F15" s="35"/>
      <c r="G15" s="32">
        <f>G14*$C15</f>
        <v>2179.38</v>
      </c>
    </row>
    <row r="16" spans="1:8" ht="15" customHeight="1" x14ac:dyDescent="0.2">
      <c r="A16" s="28" t="s">
        <v>35</v>
      </c>
      <c r="B16" s="29" t="str">
        <f>_xlfn.XLOOKUP(A16,PLANILHA!$A$9:$A$46,PLANILHA!$D$9:$D$46)</f>
        <v>ACESSOS / DESVIOS</v>
      </c>
      <c r="C16" s="30">
        <f t="shared" ref="C16" si="5">SUM(D16:G16)</f>
        <v>1</v>
      </c>
      <c r="D16" s="31">
        <v>1</v>
      </c>
      <c r="E16" s="31"/>
      <c r="F16" s="31"/>
      <c r="G16" s="31"/>
    </row>
    <row r="17" spans="1:7" ht="15" customHeight="1" x14ac:dyDescent="0.2">
      <c r="A17" s="174"/>
      <c r="B17" s="173"/>
      <c r="C17" s="178">
        <f>_xlfn.XLOOKUP(A16,PLANILHA!$A$9:$A$46,PLANILHA!$H$9:$H$46)</f>
        <v>2757.6</v>
      </c>
      <c r="D17" s="32">
        <f>D16*$C17</f>
        <v>2757.6</v>
      </c>
      <c r="E17" s="35"/>
      <c r="F17" s="35"/>
      <c r="G17" s="35"/>
    </row>
    <row r="18" spans="1:7" ht="15" customHeight="1" x14ac:dyDescent="0.2">
      <c r="A18" s="28" t="s">
        <v>40</v>
      </c>
      <c r="B18" s="29" t="str">
        <f>_xlfn.XLOOKUP(A18,PLANILHA!$A$9:$A$46,PLANILHA!$D$9:$D$46)</f>
        <v>CONSTRUÇÃO</v>
      </c>
      <c r="C18" s="30">
        <f t="shared" ref="C18" si="6">SUM(D18:G18)</f>
        <v>1</v>
      </c>
      <c r="D18" s="185"/>
      <c r="E18" s="31">
        <v>0.33329999999999999</v>
      </c>
      <c r="F18" s="31">
        <v>0.33339999999999997</v>
      </c>
      <c r="G18" s="31">
        <v>0.33329999999999999</v>
      </c>
    </row>
    <row r="19" spans="1:7" ht="15" customHeight="1" x14ac:dyDescent="0.2">
      <c r="A19" s="174"/>
      <c r="B19" s="173"/>
      <c r="C19" s="178">
        <f>_xlfn.XLOOKUP(A18,PLANILHA!$A$9:$A$46,PLANILHA!$H$9:$H$46)</f>
        <v>1024064.03</v>
      </c>
      <c r="D19" s="186"/>
      <c r="E19" s="32">
        <f>E18*$C19</f>
        <v>341320.54119899997</v>
      </c>
      <c r="F19" s="32">
        <f>F18*$C19</f>
        <v>341422.94760199997</v>
      </c>
      <c r="G19" s="32">
        <f>G18*$C19</f>
        <v>341320.54119899997</v>
      </c>
    </row>
    <row r="20" spans="1:7" ht="15" customHeight="1" x14ac:dyDescent="0.2">
      <c r="A20" s="28" t="s">
        <v>60</v>
      </c>
      <c r="B20" s="29" t="str">
        <f>_xlfn.XLOOKUP(A20,PLANILHA!$A$9:$A$46,PLANILHA!$D$9:$D$46)</f>
        <v>LAJE CONCRETO</v>
      </c>
      <c r="C20" s="30">
        <f t="shared" ref="C20" si="7">SUM(D20:G20)</f>
        <v>1</v>
      </c>
      <c r="D20" s="184"/>
      <c r="E20" s="33"/>
      <c r="F20" s="31">
        <v>0.5</v>
      </c>
      <c r="G20" s="31">
        <v>0.5</v>
      </c>
    </row>
    <row r="21" spans="1:7" ht="15" customHeight="1" x14ac:dyDescent="0.2">
      <c r="A21" s="174"/>
      <c r="B21" s="173"/>
      <c r="C21" s="178">
        <f>_xlfn.XLOOKUP(A20,PLANILHA!$A$9:$A$46,PLANILHA!$H$9:$H$46)</f>
        <v>90100.88</v>
      </c>
      <c r="D21" s="186"/>
      <c r="E21" s="35"/>
      <c r="F21" s="32">
        <f>F20*$C21</f>
        <v>45050.44</v>
      </c>
      <c r="G21" s="32">
        <f>G20*$C21</f>
        <v>45050.44</v>
      </c>
    </row>
    <row r="22" spans="1:7" ht="15" customHeight="1" x14ac:dyDescent="0.2">
      <c r="A22" s="28" t="s">
        <v>75</v>
      </c>
      <c r="B22" s="29" t="str">
        <f>_xlfn.XLOOKUP(A22,PLANILHA!$A$9:$A$46,PLANILHA!$D$9:$D$46)</f>
        <v>ENGASTES PILARES</v>
      </c>
      <c r="C22" s="30">
        <f t="shared" ref="C22" si="8">SUM(D22:G22)</f>
        <v>1</v>
      </c>
      <c r="D22" s="31"/>
      <c r="E22" s="31"/>
      <c r="F22" s="31">
        <v>1</v>
      </c>
      <c r="G22" s="33"/>
    </row>
    <row r="23" spans="1:7" ht="15" customHeight="1" x14ac:dyDescent="0.2">
      <c r="A23" s="174"/>
      <c r="B23" s="173"/>
      <c r="C23" s="178">
        <f>_xlfn.XLOOKUP(A22,PLANILHA!$A$9:$A$46,PLANILHA!$H$9:$H$46)</f>
        <v>207.47</v>
      </c>
      <c r="D23" s="35"/>
      <c r="E23" s="35"/>
      <c r="F23" s="32">
        <f>F22*$C23</f>
        <v>207.47</v>
      </c>
      <c r="G23" s="35"/>
    </row>
    <row r="24" spans="1:7" ht="15" customHeight="1" x14ac:dyDescent="0.2">
      <c r="A24" s="28" t="s">
        <v>79</v>
      </c>
      <c r="B24" s="29" t="str">
        <f>_xlfn.XLOOKUP(A24,PLANILHA!$A$9:$A$46,PLANILHA!$D$9:$D$46)</f>
        <v>COLCHÃO DE CONCRETO</v>
      </c>
      <c r="C24" s="30">
        <f t="shared" ref="C24" si="9">SUM(D24:G24)</f>
        <v>1</v>
      </c>
      <c r="D24" s="184"/>
      <c r="E24" s="31"/>
      <c r="F24" s="31">
        <v>0.5</v>
      </c>
      <c r="G24" s="31">
        <v>0.5</v>
      </c>
    </row>
    <row r="25" spans="1:7" ht="15" customHeight="1" x14ac:dyDescent="0.2">
      <c r="A25" s="174"/>
      <c r="B25" s="173"/>
      <c r="C25" s="178">
        <f>_xlfn.XLOOKUP(A24,PLANILHA!$A$9:$A$46,PLANILHA!$H$9:$H$46)</f>
        <v>19373.02</v>
      </c>
      <c r="D25" s="186"/>
      <c r="E25" s="35"/>
      <c r="F25" s="32">
        <f>F24*$C25</f>
        <v>9686.51</v>
      </c>
      <c r="G25" s="32">
        <f>G24*$C25</f>
        <v>9686.51</v>
      </c>
    </row>
    <row r="26" spans="1:7" ht="15" customHeight="1" x14ac:dyDescent="0.2">
      <c r="A26" s="28" t="s">
        <v>83</v>
      </c>
      <c r="B26" s="29" t="str">
        <f>_xlfn.XLOOKUP(A26,PLANILHA!$A$9:$A$46,PLANILHA!$D$9:$D$46)</f>
        <v>SERVIÇOS COMPLEMENTARES</v>
      </c>
      <c r="C26" s="30">
        <f t="shared" ref="C26" si="10">SUM(D26:G26)</f>
        <v>1</v>
      </c>
      <c r="D26" s="31"/>
      <c r="E26" s="31"/>
      <c r="F26" s="31"/>
      <c r="G26" s="31">
        <v>1</v>
      </c>
    </row>
    <row r="27" spans="1:7" ht="15" customHeight="1" x14ac:dyDescent="0.2">
      <c r="A27" s="174"/>
      <c r="B27" s="173"/>
      <c r="C27" s="178">
        <f>_xlfn.XLOOKUP(A26,PLANILHA!$A$9:$A$46,PLANILHA!$H$9:$H$46)</f>
        <v>3400.2</v>
      </c>
      <c r="D27" s="35"/>
      <c r="E27" s="35"/>
      <c r="F27" s="35"/>
      <c r="G27" s="32">
        <f>G26*$C27</f>
        <v>3400.2</v>
      </c>
    </row>
    <row r="28" spans="1:7" ht="15" customHeight="1" x14ac:dyDescent="0.2">
      <c r="A28" s="28" t="s">
        <v>92</v>
      </c>
      <c r="B28" s="29" t="str">
        <f>_xlfn.XLOOKUP(A28,PLANILHA!$A$9:$A$46,PLANILHA!$D$9:$D$46)</f>
        <v>ADMINISTRAÇÃO</v>
      </c>
      <c r="C28" s="30">
        <f t="shared" ref="C28" si="11">SUM(D28:G28)</f>
        <v>1</v>
      </c>
      <c r="D28" s="31">
        <v>0.25</v>
      </c>
      <c r="E28" s="31">
        <v>0.25</v>
      </c>
      <c r="F28" s="31">
        <v>0.25</v>
      </c>
      <c r="G28" s="31">
        <v>0.25</v>
      </c>
    </row>
    <row r="29" spans="1:7" ht="15" customHeight="1" x14ac:dyDescent="0.2">
      <c r="A29" s="174"/>
      <c r="B29" s="173"/>
      <c r="C29" s="178">
        <f>_xlfn.XLOOKUP(A28,PLANILHA!$A$9:$A$46,PLANILHA!$H$9:$H$46)</f>
        <v>81516.2</v>
      </c>
      <c r="D29" s="32">
        <f>D28*$C29</f>
        <v>20379.05</v>
      </c>
      <c r="E29" s="32">
        <f>E28*$C29</f>
        <v>20379.05</v>
      </c>
      <c r="F29" s="32">
        <f>F28*$C29</f>
        <v>20379.05</v>
      </c>
      <c r="G29" s="32">
        <f>G28*$C29</f>
        <v>20379.05</v>
      </c>
    </row>
    <row r="30" spans="1:7" ht="15" customHeight="1" x14ac:dyDescent="0.2">
      <c r="A30" s="175"/>
      <c r="B30" s="36" t="s">
        <v>108</v>
      </c>
      <c r="C30" s="37">
        <f>SUM(C11,C13,C15,C17,C19,C21,C23,C25,C27,C29)</f>
        <v>1265762.97</v>
      </c>
      <c r="D30" s="38"/>
      <c r="E30" s="38"/>
      <c r="F30" s="38"/>
      <c r="G30" s="38"/>
    </row>
    <row r="31" spans="1:7" x14ac:dyDescent="0.2">
      <c r="A31" s="39" t="s">
        <v>109</v>
      </c>
      <c r="B31" s="40"/>
      <c r="C31" s="41"/>
      <c r="D31" s="42">
        <f>D32/$C$30</f>
        <v>5.1590101423175619E-2</v>
      </c>
      <c r="E31" s="42">
        <f>E32/$C$30</f>
        <v>0.28575618008401682</v>
      </c>
      <c r="F31" s="42">
        <f>F32/$C$30</f>
        <v>0.32924522796080846</v>
      </c>
      <c r="G31" s="42">
        <f>G32/$C$30</f>
        <v>0.33340849053199906</v>
      </c>
    </row>
    <row r="32" spans="1:7" x14ac:dyDescent="0.2">
      <c r="A32" s="39" t="s">
        <v>110</v>
      </c>
      <c r="B32" s="40"/>
      <c r="C32" s="42"/>
      <c r="D32" s="41">
        <f>SUM(D11,D13,D15,D17,D19,D21,D23,D25,D27,D29)</f>
        <v>65300.84</v>
      </c>
      <c r="E32" s="41">
        <f t="shared" ref="E32:F32" si="12">SUM(E11,E13,E15,E17,E19,E21,E23,E25,E27,E29)</f>
        <v>361699.59119899996</v>
      </c>
      <c r="F32" s="41">
        <f t="shared" si="12"/>
        <v>416746.41760199994</v>
      </c>
      <c r="G32" s="41">
        <f t="shared" ref="G32" si="13">SUM(G11,G13,G15,G17,G19,G21,G23,G25,G27,G29)</f>
        <v>422016.12119899999</v>
      </c>
    </row>
    <row r="33" spans="1:7" x14ac:dyDescent="0.2">
      <c r="A33" s="39" t="s">
        <v>111</v>
      </c>
      <c r="B33" s="40"/>
      <c r="C33" s="41"/>
      <c r="D33" s="42">
        <f>D31</f>
        <v>5.1590101423175619E-2</v>
      </c>
      <c r="E33" s="42">
        <f t="shared" ref="E33:G34" si="14">D33+E31</f>
        <v>0.33734628150719242</v>
      </c>
      <c r="F33" s="42">
        <f t="shared" si="14"/>
        <v>0.66659150946800083</v>
      </c>
      <c r="G33" s="42">
        <f t="shared" si="14"/>
        <v>0.99999999999999989</v>
      </c>
    </row>
    <row r="34" spans="1:7" x14ac:dyDescent="0.2">
      <c r="A34" s="39" t="s">
        <v>112</v>
      </c>
      <c r="B34" s="43"/>
      <c r="C34" s="43"/>
      <c r="D34" s="41">
        <f>D32</f>
        <v>65300.84</v>
      </c>
      <c r="E34" s="41">
        <f t="shared" si="14"/>
        <v>427000.43119899998</v>
      </c>
      <c r="F34" s="41">
        <f t="shared" si="14"/>
        <v>843746.84880099993</v>
      </c>
      <c r="G34" s="41">
        <f t="shared" si="14"/>
        <v>1265762.97</v>
      </c>
    </row>
    <row r="35" spans="1:7" ht="10.5" customHeight="1" x14ac:dyDescent="0.2">
      <c r="A35" s="40"/>
      <c r="B35" s="40"/>
      <c r="C35" s="40"/>
      <c r="D35" s="43"/>
      <c r="E35" s="43"/>
    </row>
    <row r="36" spans="1:7" ht="10.5" customHeight="1" x14ac:dyDescent="0.2">
      <c r="A36" s="40"/>
      <c r="B36" s="40"/>
      <c r="C36" s="40"/>
      <c r="D36" s="40"/>
      <c r="E36" s="40"/>
    </row>
    <row r="37" spans="1:7" ht="10.5" customHeight="1" x14ac:dyDescent="0.2">
      <c r="A37" s="40"/>
      <c r="B37" s="44"/>
      <c r="C37" s="44"/>
      <c r="D37" s="44"/>
      <c r="E37" s="44"/>
      <c r="F37" s="49" t="s">
        <v>1061</v>
      </c>
    </row>
    <row r="38" spans="1:7" ht="10.5" customHeight="1" x14ac:dyDescent="0.2">
      <c r="A38" s="40"/>
      <c r="B38" s="45"/>
      <c r="C38" s="44"/>
      <c r="D38" s="44"/>
      <c r="E38" s="44"/>
    </row>
    <row r="39" spans="1:7" ht="10.5" customHeight="1" x14ac:dyDescent="0.2">
      <c r="A39" s="40"/>
      <c r="B39" s="46"/>
      <c r="C39" s="47"/>
      <c r="D39" s="44"/>
      <c r="E39" s="44"/>
    </row>
    <row r="40" spans="1:7" ht="10.5" customHeight="1" x14ac:dyDescent="0.2">
      <c r="A40" s="40"/>
      <c r="B40" s="48" t="s">
        <v>113</v>
      </c>
      <c r="C40" s="47"/>
      <c r="D40" s="44"/>
    </row>
    <row r="41" spans="1:7" ht="10.5" customHeight="1" x14ac:dyDescent="0.2">
      <c r="A41" s="40"/>
      <c r="B41" s="50" t="s">
        <v>114</v>
      </c>
      <c r="C41" s="47"/>
      <c r="D41" s="44"/>
      <c r="E41" s="44"/>
    </row>
    <row r="42" spans="1:7" ht="10.5" customHeight="1" x14ac:dyDescent="0.2">
      <c r="A42" s="40"/>
      <c r="B42" s="51" t="s">
        <v>115</v>
      </c>
      <c r="C42" s="52"/>
      <c r="D42" s="44"/>
      <c r="E42" s="44"/>
    </row>
    <row r="43" spans="1:7" ht="10.5" customHeight="1" x14ac:dyDescent="0.2">
      <c r="B43" s="53" t="s">
        <v>116</v>
      </c>
      <c r="C43" s="52"/>
      <c r="D43" s="44"/>
      <c r="E43" s="44"/>
    </row>
    <row r="44" spans="1:7" ht="10.5" customHeight="1" x14ac:dyDescent="0.2"/>
    <row r="45" spans="1:7" ht="10.5" customHeight="1" x14ac:dyDescent="0.2"/>
    <row r="46" spans="1:7" ht="10.5" customHeight="1" x14ac:dyDescent="0.2"/>
    <row r="47" spans="1:7" ht="10.5" customHeight="1" x14ac:dyDescent="0.2"/>
    <row r="48" spans="1:7" ht="10.5" customHeight="1" x14ac:dyDescent="0.2"/>
    <row r="49" ht="10.5" customHeight="1" x14ac:dyDescent="0.2"/>
    <row r="50" ht="10.5" customHeight="1" x14ac:dyDescent="0.2"/>
    <row r="51" ht="10.5" customHeight="1" x14ac:dyDescent="0.2"/>
    <row r="52" ht="10.5" customHeight="1" x14ac:dyDescent="0.2"/>
    <row r="53" ht="10.5" customHeight="1" x14ac:dyDescent="0.2"/>
    <row r="54" ht="10.5" customHeight="1" x14ac:dyDescent="0.2"/>
    <row r="55" ht="10.5" customHeight="1" x14ac:dyDescent="0.2"/>
    <row r="56" ht="10.5" customHeight="1" x14ac:dyDescent="0.2"/>
    <row r="57" ht="10.5" customHeight="1" x14ac:dyDescent="0.2"/>
    <row r="58" ht="10.5" customHeight="1" x14ac:dyDescent="0.2"/>
  </sheetData>
  <mergeCells count="2">
    <mergeCell ref="A1:F1"/>
    <mergeCell ref="A3:F3"/>
  </mergeCells>
  <phoneticPr fontId="33" type="noConversion"/>
  <pageMargins left="0.511811024" right="0.511811024" top="0.78740157499999996" bottom="0.78740157499999996" header="0.31496062000000002" footer="0.31496062000000002"/>
  <pageSetup paperSize="9" scale="9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99A79-C5EA-4802-83A1-7300E7E83BBA}">
  <dimension ref="A1:P36"/>
  <sheetViews>
    <sheetView view="pageBreakPreview" topLeftCell="A9" zoomScale="85" zoomScaleNormal="80" zoomScaleSheetLayoutView="85" workbookViewId="0">
      <selection activeCell="C31" sqref="C31"/>
    </sheetView>
  </sheetViews>
  <sheetFormatPr defaultColWidth="9.33203125" defaultRowHeight="15" x14ac:dyDescent="0.25"/>
  <cols>
    <col min="1" max="1" width="14.83203125" style="63" customWidth="1"/>
    <col min="2" max="2" width="88.33203125" style="63" customWidth="1"/>
    <col min="3" max="3" width="14.83203125" style="63" customWidth="1"/>
    <col min="4" max="7" width="9.33203125" style="63"/>
    <col min="8" max="10" width="10.6640625" style="63" hidden="1" customWidth="1"/>
    <col min="11" max="13" width="9.33203125" style="63" customWidth="1"/>
    <col min="14" max="16" width="9.33203125" style="63" hidden="1" customWidth="1"/>
    <col min="17" max="16384" width="9.33203125" style="63"/>
  </cols>
  <sheetData>
    <row r="1" spans="1:16" s="56" customFormat="1" ht="69.95" customHeight="1" x14ac:dyDescent="0.2">
      <c r="A1" s="189" t="s">
        <v>99</v>
      </c>
      <c r="B1" s="189"/>
      <c r="C1" s="189"/>
      <c r="D1" s="54"/>
      <c r="E1" s="55"/>
    </row>
    <row r="2" spans="1:16" s="57" customFormat="1" x14ac:dyDescent="0.2">
      <c r="B2" s="58"/>
      <c r="C2" s="59"/>
      <c r="D2" s="60"/>
      <c r="M2" s="19"/>
    </row>
    <row r="3" spans="1:16" s="56" customFormat="1" ht="131.25" customHeight="1" x14ac:dyDescent="0.2">
      <c r="A3" s="188" t="s">
        <v>1058</v>
      </c>
      <c r="B3" s="188"/>
      <c r="C3" s="188"/>
    </row>
    <row r="4" spans="1:16" s="56" customFormat="1" ht="11.25" x14ac:dyDescent="0.2">
      <c r="A4" s="20"/>
      <c r="B4" s="20"/>
      <c r="C4" s="20"/>
    </row>
    <row r="5" spans="1:16" ht="15.75" x14ac:dyDescent="0.25">
      <c r="A5" s="61" t="s">
        <v>117</v>
      </c>
      <c r="B5" s="62"/>
      <c r="C5" s="62"/>
    </row>
    <row r="6" spans="1:16" ht="15.75" x14ac:dyDescent="0.25">
      <c r="A6" s="61"/>
    </row>
    <row r="7" spans="1:16" ht="15.75" x14ac:dyDescent="0.25">
      <c r="A7" s="64" t="s">
        <v>118</v>
      </c>
      <c r="B7" s="62"/>
      <c r="C7" s="62"/>
    </row>
    <row r="8" spans="1:16" ht="15.75" x14ac:dyDescent="0.25">
      <c r="A8" s="65"/>
      <c r="H8" s="66" t="s">
        <v>119</v>
      </c>
      <c r="I8" s="66"/>
      <c r="J8" s="66"/>
      <c r="K8" s="67" t="s">
        <v>120</v>
      </c>
      <c r="L8" s="67"/>
      <c r="N8" s="67" t="s">
        <v>121</v>
      </c>
    </row>
    <row r="9" spans="1:16" x14ac:dyDescent="0.25">
      <c r="A9" s="68" t="s">
        <v>0</v>
      </c>
      <c r="B9" s="69" t="s">
        <v>3</v>
      </c>
      <c r="C9" s="68" t="s">
        <v>122</v>
      </c>
      <c r="H9" s="70" t="s">
        <v>123</v>
      </c>
      <c r="I9" s="71" t="s">
        <v>124</v>
      </c>
      <c r="J9" s="71" t="s">
        <v>125</v>
      </c>
      <c r="K9" s="70" t="s">
        <v>123</v>
      </c>
      <c r="L9" s="71" t="s">
        <v>124</v>
      </c>
      <c r="M9" s="71" t="s">
        <v>125</v>
      </c>
      <c r="N9" s="70" t="s">
        <v>123</v>
      </c>
      <c r="O9" s="71" t="s">
        <v>124</v>
      </c>
      <c r="P9" s="71" t="s">
        <v>125</v>
      </c>
    </row>
    <row r="10" spans="1:16" x14ac:dyDescent="0.25">
      <c r="A10" s="72" t="s">
        <v>126</v>
      </c>
      <c r="B10" s="73" t="s">
        <v>127</v>
      </c>
      <c r="C10" s="74"/>
    </row>
    <row r="11" spans="1:16" x14ac:dyDescent="0.25">
      <c r="A11" s="75" t="s">
        <v>9</v>
      </c>
      <c r="B11" s="76" t="s">
        <v>128</v>
      </c>
      <c r="C11" s="77">
        <f>K11</f>
        <v>6.6400000000000001E-2</v>
      </c>
      <c r="E11" s="78" t="s">
        <v>129</v>
      </c>
      <c r="F11" s="78"/>
      <c r="G11" s="78"/>
      <c r="H11" s="79">
        <v>6.1600000000000002E-2</v>
      </c>
      <c r="I11" s="79">
        <v>7.3999999999999996E-2</v>
      </c>
      <c r="J11" s="79">
        <v>8.9599999999999999E-2</v>
      </c>
      <c r="K11" s="79">
        <v>6.6400000000000001E-2</v>
      </c>
      <c r="L11" s="79">
        <v>7.2999999999999995E-2</v>
      </c>
      <c r="M11" s="79">
        <v>8.6900000000000005E-2</v>
      </c>
      <c r="N11" s="79">
        <v>6.7400000000000002E-2</v>
      </c>
      <c r="O11" s="79">
        <v>8.0399999999999999E-2</v>
      </c>
      <c r="P11" s="79">
        <v>9.4E-2</v>
      </c>
    </row>
    <row r="12" spans="1:16" x14ac:dyDescent="0.25">
      <c r="A12" s="80"/>
      <c r="B12" s="81" t="s">
        <v>130</v>
      </c>
      <c r="C12" s="82">
        <f>SUM(C11)</f>
        <v>6.6400000000000001E-2</v>
      </c>
    </row>
    <row r="13" spans="1:16" x14ac:dyDescent="0.25">
      <c r="A13" s="72" t="s">
        <v>131</v>
      </c>
      <c r="B13" s="73" t="s">
        <v>132</v>
      </c>
      <c r="C13" s="74"/>
    </row>
    <row r="14" spans="1:16" x14ac:dyDescent="0.25">
      <c r="A14" s="75" t="s">
        <v>133</v>
      </c>
      <c r="B14" s="76" t="s">
        <v>134</v>
      </c>
      <c r="C14" s="77">
        <f>K14</f>
        <v>3.7999999999999999E-2</v>
      </c>
      <c r="E14" s="83" t="s">
        <v>135</v>
      </c>
      <c r="F14" s="84"/>
      <c r="G14" s="84"/>
      <c r="H14" s="79">
        <v>0.03</v>
      </c>
      <c r="I14" s="79">
        <v>0.04</v>
      </c>
      <c r="J14" s="79">
        <v>5.5E-2</v>
      </c>
      <c r="K14" s="79">
        <v>3.7999999999999999E-2</v>
      </c>
      <c r="L14" s="79">
        <v>4.0099999999999997E-2</v>
      </c>
      <c r="M14" s="79">
        <v>4.6699999999999998E-2</v>
      </c>
      <c r="N14" s="79">
        <v>3.4299999999999997E-2</v>
      </c>
      <c r="O14" s="79">
        <v>4.9299999999999997E-2</v>
      </c>
      <c r="P14" s="79">
        <v>6.7100000000000007E-2</v>
      </c>
    </row>
    <row r="15" spans="1:16" x14ac:dyDescent="0.25">
      <c r="A15" s="75" t="s">
        <v>136</v>
      </c>
      <c r="B15" s="76" t="s">
        <v>137</v>
      </c>
      <c r="C15" s="77">
        <f>K15</f>
        <v>3.2000000000000002E-3</v>
      </c>
      <c r="E15" s="78" t="s">
        <v>138</v>
      </c>
      <c r="F15" s="78"/>
      <c r="G15" s="78"/>
      <c r="H15" s="79">
        <v>8.0000000000000002E-3</v>
      </c>
      <c r="I15" s="79">
        <v>8.0000000000000002E-3</v>
      </c>
      <c r="J15" s="79">
        <v>0.01</v>
      </c>
      <c r="K15" s="79">
        <v>3.2000000000000002E-3</v>
      </c>
      <c r="L15" s="79">
        <v>4.0000000000000001E-3</v>
      </c>
      <c r="M15" s="79">
        <v>7.4000000000000003E-3</v>
      </c>
      <c r="N15" s="79">
        <v>2.8E-3</v>
      </c>
      <c r="O15" s="79">
        <v>4.8999999999999998E-3</v>
      </c>
      <c r="P15" s="79">
        <v>7.4999999999999997E-3</v>
      </c>
    </row>
    <row r="16" spans="1:16" x14ac:dyDescent="0.25">
      <c r="A16" s="75" t="s">
        <v>139</v>
      </c>
      <c r="B16" s="76" t="s">
        <v>140</v>
      </c>
      <c r="C16" s="77">
        <f>K16</f>
        <v>5.0000000000000001E-3</v>
      </c>
      <c r="E16" s="78" t="s">
        <v>141</v>
      </c>
      <c r="F16" s="78"/>
      <c r="G16" s="78"/>
      <c r="H16" s="79">
        <v>9.7000000000000003E-3</v>
      </c>
      <c r="I16" s="79">
        <v>1.2699999999999999E-2</v>
      </c>
      <c r="J16" s="79">
        <v>1.2699999999999999E-2</v>
      </c>
      <c r="K16" s="79">
        <v>5.0000000000000001E-3</v>
      </c>
      <c r="L16" s="79">
        <v>5.5999999999999999E-3</v>
      </c>
      <c r="M16" s="79">
        <v>9.7000000000000003E-3</v>
      </c>
      <c r="N16" s="79">
        <v>0.01</v>
      </c>
      <c r="O16" s="79">
        <v>1.3899999999999999E-2</v>
      </c>
      <c r="P16" s="79">
        <v>1.7399999999999999E-2</v>
      </c>
    </row>
    <row r="17" spans="1:16" x14ac:dyDescent="0.25">
      <c r="A17" s="80"/>
      <c r="B17" s="81" t="s">
        <v>130</v>
      </c>
      <c r="C17" s="82">
        <f>SUM(C14:C16)</f>
        <v>4.6199999999999998E-2</v>
      </c>
    </row>
    <row r="18" spans="1:16" x14ac:dyDescent="0.25">
      <c r="A18" s="72" t="s">
        <v>142</v>
      </c>
      <c r="B18" s="73" t="s">
        <v>143</v>
      </c>
      <c r="C18" s="74"/>
    </row>
    <row r="19" spans="1:16" x14ac:dyDescent="0.25">
      <c r="A19" s="75" t="s">
        <v>144</v>
      </c>
      <c r="B19" s="76" t="s">
        <v>145</v>
      </c>
      <c r="C19" s="77">
        <f>K19</f>
        <v>1.0200000000000001E-2</v>
      </c>
      <c r="E19" s="78" t="s">
        <v>146</v>
      </c>
      <c r="F19" s="78"/>
      <c r="G19" s="78"/>
      <c r="H19" s="79">
        <v>5.8999999999999999E-3</v>
      </c>
      <c r="I19" s="79">
        <v>1.23E-2</v>
      </c>
      <c r="J19" s="79">
        <v>1.3899999999999999E-2</v>
      </c>
      <c r="K19" s="79">
        <v>1.0200000000000001E-2</v>
      </c>
      <c r="L19" s="79">
        <v>1.11E-2</v>
      </c>
      <c r="M19" s="79">
        <v>1.21E-2</v>
      </c>
      <c r="N19" s="79">
        <v>9.4000000000000004E-3</v>
      </c>
      <c r="O19" s="79">
        <v>9.9000000000000008E-3</v>
      </c>
      <c r="P19" s="79">
        <v>1.17E-2</v>
      </c>
    </row>
    <row r="20" spans="1:16" x14ac:dyDescent="0.25">
      <c r="A20" s="80"/>
      <c r="B20" s="85"/>
      <c r="C20" s="82">
        <f>SUM(C19:C19)</f>
        <v>1.0200000000000001E-2</v>
      </c>
    </row>
    <row r="21" spans="1:16" x14ac:dyDescent="0.25">
      <c r="A21" s="72" t="s">
        <v>147</v>
      </c>
      <c r="B21" s="73" t="s">
        <v>148</v>
      </c>
      <c r="C21" s="74"/>
    </row>
    <row r="22" spans="1:16" x14ac:dyDescent="0.25">
      <c r="A22" s="75" t="s">
        <v>149</v>
      </c>
      <c r="B22" s="76" t="s">
        <v>150</v>
      </c>
      <c r="C22" s="86">
        <v>0.03</v>
      </c>
    </row>
    <row r="23" spans="1:16" x14ac:dyDescent="0.25">
      <c r="A23" s="75" t="s">
        <v>151</v>
      </c>
      <c r="B23" s="76" t="s">
        <v>152</v>
      </c>
      <c r="C23" s="86">
        <v>6.4999999999999997E-3</v>
      </c>
    </row>
    <row r="24" spans="1:16" x14ac:dyDescent="0.25">
      <c r="A24" s="75" t="s">
        <v>153</v>
      </c>
      <c r="B24" s="76" t="s">
        <v>154</v>
      </c>
      <c r="C24" s="86">
        <v>0.03</v>
      </c>
    </row>
    <row r="25" spans="1:16" x14ac:dyDescent="0.25">
      <c r="A25" s="75" t="s">
        <v>155</v>
      </c>
      <c r="B25" s="76" t="s">
        <v>156</v>
      </c>
      <c r="C25" s="86"/>
    </row>
    <row r="26" spans="1:16" x14ac:dyDescent="0.25">
      <c r="A26" s="80"/>
      <c r="B26" s="81" t="s">
        <v>130</v>
      </c>
      <c r="C26" s="82">
        <f>SUM(C22:C25)</f>
        <v>6.6500000000000004E-2</v>
      </c>
    </row>
    <row r="27" spans="1:16" x14ac:dyDescent="0.25">
      <c r="A27" s="80"/>
      <c r="B27" s="81" t="s">
        <v>157</v>
      </c>
      <c r="C27" s="82">
        <f>(((1+C14+C15+C16)*(1+C19)*(1+C12))/(1-C26))-1</f>
        <v>0.20733528691590775</v>
      </c>
    </row>
    <row r="28" spans="1:16" ht="15.75" x14ac:dyDescent="0.25">
      <c r="A28" s="87"/>
      <c r="B28" s="88"/>
      <c r="C28" s="88"/>
    </row>
    <row r="29" spans="1:16" x14ac:dyDescent="0.25">
      <c r="A29" s="190"/>
      <c r="B29" s="190"/>
      <c r="C29" s="190"/>
    </row>
    <row r="30" spans="1:16" ht="12.75" customHeight="1" x14ac:dyDescent="0.25"/>
    <row r="31" spans="1:16" ht="10.5" customHeight="1" x14ac:dyDescent="0.25">
      <c r="A31" s="89"/>
      <c r="B31" s="45"/>
      <c r="C31" s="49" t="s">
        <v>1061</v>
      </c>
      <c r="D31" s="52"/>
      <c r="E31" s="52"/>
    </row>
    <row r="32" spans="1:16" ht="10.5" customHeight="1" x14ac:dyDescent="0.25">
      <c r="A32" s="89"/>
      <c r="B32" s="46"/>
      <c r="C32" s="47"/>
      <c r="D32" s="90"/>
      <c r="E32" s="52"/>
      <c r="F32" s="52"/>
    </row>
    <row r="33" spans="2:4" s="52" customFormat="1" ht="10.5" customHeight="1" x14ac:dyDescent="0.2">
      <c r="B33" s="48" t="s">
        <v>113</v>
      </c>
      <c r="C33" s="47"/>
      <c r="D33" s="90"/>
    </row>
    <row r="34" spans="2:4" s="52" customFormat="1" ht="10.5" customHeight="1" x14ac:dyDescent="0.2">
      <c r="B34" s="50" t="s">
        <v>114</v>
      </c>
      <c r="C34" s="47"/>
      <c r="D34" s="90"/>
    </row>
    <row r="35" spans="2:4" s="52" customFormat="1" ht="10.5" customHeight="1" x14ac:dyDescent="0.2">
      <c r="B35" s="51" t="s">
        <v>115</v>
      </c>
    </row>
    <row r="36" spans="2:4" s="52" customFormat="1" ht="10.5" customHeight="1" x14ac:dyDescent="0.2">
      <c r="B36" s="53" t="s">
        <v>116</v>
      </c>
    </row>
  </sheetData>
  <mergeCells count="3">
    <mergeCell ref="A1:C1"/>
    <mergeCell ref="A3:C3"/>
    <mergeCell ref="A29:C29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1" orientation="portrait" r:id="rId1"/>
  <colBreaks count="1" manualBreakCount="1">
    <brk id="3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32F73-B0AD-43CB-9CA8-5E997B585F32}">
  <sheetPr>
    <pageSetUpPr fitToPage="1"/>
  </sheetPr>
  <dimension ref="A1:R56"/>
  <sheetViews>
    <sheetView view="pageBreakPreview" topLeftCell="A32" zoomScaleNormal="100" zoomScaleSheetLayoutView="100" workbookViewId="0">
      <selection sqref="A1:D1"/>
    </sheetView>
  </sheetViews>
  <sheetFormatPr defaultColWidth="10.33203125" defaultRowHeight="15" x14ac:dyDescent="0.25"/>
  <cols>
    <col min="1" max="1" width="20" style="131" bestFit="1" customWidth="1"/>
    <col min="2" max="2" width="48" style="131" customWidth="1"/>
    <col min="3" max="3" width="21.33203125" style="131" customWidth="1"/>
    <col min="4" max="4" width="13.33203125" style="131" customWidth="1"/>
    <col min="5" max="16384" width="10.33203125" style="131"/>
  </cols>
  <sheetData>
    <row r="1" spans="1:18" s="123" customFormat="1" ht="69.95" customHeight="1" x14ac:dyDescent="0.2">
      <c r="A1" s="196" t="s">
        <v>99</v>
      </c>
      <c r="B1" s="196"/>
      <c r="C1" s="196"/>
      <c r="D1" s="196"/>
      <c r="E1" s="119"/>
      <c r="F1" s="119"/>
      <c r="G1" s="119"/>
      <c r="H1" s="120"/>
      <c r="I1" s="121"/>
      <c r="J1" s="122"/>
    </row>
    <row r="2" spans="1:18" s="124" customFormat="1" ht="11.25" customHeight="1" x14ac:dyDescent="0.2">
      <c r="B2" s="44"/>
      <c r="C2" s="125"/>
      <c r="I2" s="96"/>
      <c r="R2" s="126"/>
    </row>
    <row r="3" spans="1:18" s="123" customFormat="1" ht="120.75" customHeight="1" x14ac:dyDescent="0.2">
      <c r="A3" s="197" t="s">
        <v>1058</v>
      </c>
      <c r="B3" s="197"/>
      <c r="C3" s="197"/>
      <c r="D3" s="197"/>
      <c r="E3" s="127"/>
      <c r="F3" s="127"/>
      <c r="G3" s="127"/>
      <c r="H3" s="128"/>
    </row>
    <row r="4" spans="1:18" s="123" customFormat="1" ht="11.25" x14ac:dyDescent="0.2">
      <c r="A4" s="128"/>
      <c r="B4" s="128"/>
      <c r="C4" s="128"/>
      <c r="D4" s="128"/>
      <c r="E4" s="128"/>
      <c r="F4" s="128"/>
      <c r="G4" s="128"/>
      <c r="H4" s="128"/>
    </row>
    <row r="5" spans="1:18" ht="15.75" x14ac:dyDescent="0.25">
      <c r="A5" s="129" t="s">
        <v>910</v>
      </c>
      <c r="B5" s="129"/>
      <c r="C5" s="130"/>
      <c r="D5" s="130"/>
    </row>
    <row r="6" spans="1:18" ht="11.25" customHeight="1" x14ac:dyDescent="0.25">
      <c r="A6" s="129"/>
      <c r="B6" s="129"/>
    </row>
    <row r="7" spans="1:18" s="136" customFormat="1" ht="12.75" x14ac:dyDescent="0.2">
      <c r="A7" s="132" t="s">
        <v>911</v>
      </c>
      <c r="B7" s="133"/>
      <c r="C7" s="134"/>
      <c r="D7" s="135" t="s">
        <v>912</v>
      </c>
    </row>
    <row r="8" spans="1:18" s="141" customFormat="1" ht="13.5" customHeight="1" x14ac:dyDescent="0.2">
      <c r="A8" s="137" t="s">
        <v>913</v>
      </c>
      <c r="B8" s="138"/>
      <c r="C8" s="138"/>
      <c r="D8" s="139"/>
      <c r="E8" s="140"/>
    </row>
    <row r="9" spans="1:18" s="141" customFormat="1" ht="13.5" customHeight="1" x14ac:dyDescent="0.2">
      <c r="A9" s="198" t="s">
        <v>914</v>
      </c>
      <c r="B9" s="200" t="s">
        <v>102</v>
      </c>
      <c r="C9" s="142" t="s">
        <v>915</v>
      </c>
      <c r="D9" s="143"/>
      <c r="E9" s="140"/>
    </row>
    <row r="10" spans="1:18" s="141" customFormat="1" ht="24" x14ac:dyDescent="0.2">
      <c r="A10" s="199"/>
      <c r="B10" s="201"/>
      <c r="C10" s="144" t="s">
        <v>916</v>
      </c>
      <c r="D10" s="144" t="s">
        <v>917</v>
      </c>
      <c r="E10" s="140"/>
    </row>
    <row r="11" spans="1:18" s="141" customFormat="1" ht="13.5" customHeight="1" x14ac:dyDescent="0.2">
      <c r="A11" s="191" t="s">
        <v>918</v>
      </c>
      <c r="B11" s="192"/>
      <c r="C11" s="192"/>
      <c r="D11" s="193"/>
      <c r="E11" s="140"/>
    </row>
    <row r="12" spans="1:18" s="141" customFormat="1" ht="13.5" customHeight="1" x14ac:dyDescent="0.2">
      <c r="A12" s="145" t="s">
        <v>919</v>
      </c>
      <c r="B12" s="146" t="s">
        <v>920</v>
      </c>
      <c r="C12" s="147">
        <v>20</v>
      </c>
      <c r="D12" s="147">
        <v>20</v>
      </c>
      <c r="E12" s="140"/>
      <c r="K12" s="148"/>
      <c r="L12" s="148"/>
      <c r="M12" s="148"/>
      <c r="N12" s="148"/>
    </row>
    <row r="13" spans="1:18" s="141" customFormat="1" ht="13.5" customHeight="1" x14ac:dyDescent="0.2">
      <c r="A13" s="149" t="s">
        <v>921</v>
      </c>
      <c r="B13" s="150" t="s">
        <v>922</v>
      </c>
      <c r="C13" s="151">
        <v>1.5</v>
      </c>
      <c r="D13" s="151">
        <v>1.5</v>
      </c>
      <c r="E13" s="140"/>
      <c r="K13" s="148"/>
      <c r="L13" s="148"/>
      <c r="M13" s="148"/>
      <c r="N13" s="148"/>
    </row>
    <row r="14" spans="1:18" s="141" customFormat="1" ht="13.5" customHeight="1" x14ac:dyDescent="0.2">
      <c r="A14" s="145" t="s">
        <v>923</v>
      </c>
      <c r="B14" s="146" t="s">
        <v>924</v>
      </c>
      <c r="C14" s="147">
        <v>1</v>
      </c>
      <c r="D14" s="147">
        <v>1</v>
      </c>
      <c r="E14" s="140"/>
      <c r="K14" s="148"/>
      <c r="L14" s="148"/>
      <c r="M14" s="148"/>
      <c r="N14" s="148"/>
    </row>
    <row r="15" spans="1:18" s="141" customFormat="1" ht="13.5" customHeight="1" x14ac:dyDescent="0.2">
      <c r="A15" s="149" t="s">
        <v>925</v>
      </c>
      <c r="B15" s="150" t="s">
        <v>926</v>
      </c>
      <c r="C15" s="151">
        <v>0.2</v>
      </c>
      <c r="D15" s="151">
        <v>0.2</v>
      </c>
      <c r="E15" s="140"/>
      <c r="K15" s="148"/>
      <c r="L15" s="148"/>
      <c r="M15" s="148"/>
      <c r="N15" s="148"/>
    </row>
    <row r="16" spans="1:18" s="141" customFormat="1" ht="13.5" customHeight="1" x14ac:dyDescent="0.2">
      <c r="A16" s="145" t="s">
        <v>927</v>
      </c>
      <c r="B16" s="146" t="s">
        <v>928</v>
      </c>
      <c r="C16" s="147">
        <v>0.6</v>
      </c>
      <c r="D16" s="147">
        <v>0.6</v>
      </c>
      <c r="E16" s="140"/>
      <c r="K16" s="148"/>
      <c r="L16" s="148"/>
      <c r="M16" s="148"/>
      <c r="N16" s="148"/>
    </row>
    <row r="17" spans="1:14" s="141" customFormat="1" ht="13.5" customHeight="1" x14ac:dyDescent="0.2">
      <c r="A17" s="149" t="s">
        <v>929</v>
      </c>
      <c r="B17" s="152" t="s">
        <v>930</v>
      </c>
      <c r="C17" s="151">
        <v>2.5</v>
      </c>
      <c r="D17" s="151">
        <v>2.5</v>
      </c>
      <c r="E17" s="140"/>
      <c r="K17" s="148"/>
      <c r="L17" s="148"/>
      <c r="M17" s="148"/>
      <c r="N17" s="148"/>
    </row>
    <row r="18" spans="1:14" s="141" customFormat="1" ht="13.5" customHeight="1" x14ac:dyDescent="0.2">
      <c r="A18" s="145" t="s">
        <v>931</v>
      </c>
      <c r="B18" s="153" t="s">
        <v>932</v>
      </c>
      <c r="C18" s="147">
        <v>3</v>
      </c>
      <c r="D18" s="147">
        <v>3</v>
      </c>
      <c r="E18" s="140"/>
      <c r="K18" s="148"/>
      <c r="L18" s="148"/>
      <c r="M18" s="148"/>
      <c r="N18" s="148"/>
    </row>
    <row r="19" spans="1:14" s="141" customFormat="1" ht="13.5" customHeight="1" x14ac:dyDescent="0.2">
      <c r="A19" s="149" t="s">
        <v>933</v>
      </c>
      <c r="B19" s="150" t="s">
        <v>934</v>
      </c>
      <c r="C19" s="151">
        <v>8</v>
      </c>
      <c r="D19" s="151">
        <v>8</v>
      </c>
      <c r="E19" s="140"/>
      <c r="K19" s="148"/>
      <c r="L19" s="148"/>
      <c r="M19" s="148"/>
      <c r="N19" s="148"/>
    </row>
    <row r="20" spans="1:14" s="141" customFormat="1" ht="13.5" customHeight="1" x14ac:dyDescent="0.2">
      <c r="A20" s="145" t="s">
        <v>935</v>
      </c>
      <c r="B20" s="146" t="s">
        <v>936</v>
      </c>
      <c r="C20" s="147">
        <v>0</v>
      </c>
      <c r="D20" s="147">
        <v>0</v>
      </c>
      <c r="E20" s="140"/>
      <c r="K20" s="148"/>
      <c r="L20" s="148"/>
      <c r="M20" s="148"/>
      <c r="N20" s="148"/>
    </row>
    <row r="21" spans="1:14" s="141" customFormat="1" ht="13.5" customHeight="1" x14ac:dyDescent="0.2">
      <c r="A21" s="154" t="s">
        <v>937</v>
      </c>
      <c r="B21" s="154" t="s">
        <v>938</v>
      </c>
      <c r="C21" s="155">
        <f>SUM(C12:C20)</f>
        <v>36.799999999999997</v>
      </c>
      <c r="D21" s="155">
        <f>SUM(D12:D20)</f>
        <v>36.799999999999997</v>
      </c>
      <c r="E21" s="140"/>
    </row>
    <row r="22" spans="1:14" s="141" customFormat="1" ht="13.5" customHeight="1" x14ac:dyDescent="0.2">
      <c r="A22" s="191" t="s">
        <v>939</v>
      </c>
      <c r="B22" s="192"/>
      <c r="C22" s="192"/>
      <c r="D22" s="193"/>
      <c r="E22" s="140"/>
    </row>
    <row r="23" spans="1:14" s="141" customFormat="1" ht="13.5" customHeight="1" x14ac:dyDescent="0.2">
      <c r="A23" s="145" t="s">
        <v>940</v>
      </c>
      <c r="B23" s="153" t="s">
        <v>941</v>
      </c>
      <c r="C23" s="156">
        <v>17.98</v>
      </c>
      <c r="D23" s="157" t="s">
        <v>942</v>
      </c>
      <c r="E23" s="140"/>
    </row>
    <row r="24" spans="1:14" s="141" customFormat="1" ht="13.5" customHeight="1" x14ac:dyDescent="0.2">
      <c r="A24" s="149" t="s">
        <v>943</v>
      </c>
      <c r="B24" s="150" t="s">
        <v>944</v>
      </c>
      <c r="C24" s="158">
        <v>3.9699999999999998</v>
      </c>
      <c r="D24" s="159" t="s">
        <v>942</v>
      </c>
      <c r="E24" s="140"/>
    </row>
    <row r="25" spans="1:14" s="141" customFormat="1" ht="13.5" customHeight="1" x14ac:dyDescent="0.2">
      <c r="A25" s="145" t="s">
        <v>945</v>
      </c>
      <c r="B25" s="153" t="s">
        <v>946</v>
      </c>
      <c r="C25" s="156">
        <v>0.86</v>
      </c>
      <c r="D25" s="156">
        <v>0.65</v>
      </c>
      <c r="E25" s="140"/>
    </row>
    <row r="26" spans="1:14" s="141" customFormat="1" ht="13.5" customHeight="1" x14ac:dyDescent="0.2">
      <c r="A26" s="149" t="s">
        <v>947</v>
      </c>
      <c r="B26" s="152" t="s">
        <v>948</v>
      </c>
      <c r="C26" s="158">
        <v>11.07</v>
      </c>
      <c r="D26" s="158">
        <v>8.33</v>
      </c>
      <c r="E26" s="140"/>
    </row>
    <row r="27" spans="1:14" s="141" customFormat="1" ht="13.5" customHeight="1" x14ac:dyDescent="0.2">
      <c r="A27" s="145" t="s">
        <v>949</v>
      </c>
      <c r="B27" s="153" t="s">
        <v>950</v>
      </c>
      <c r="C27" s="156">
        <v>7.0000000000000007E-2</v>
      </c>
      <c r="D27" s="156">
        <v>0.05</v>
      </c>
      <c r="E27" s="140"/>
    </row>
    <row r="28" spans="1:14" s="141" customFormat="1" ht="13.5" customHeight="1" x14ac:dyDescent="0.2">
      <c r="A28" s="149" t="s">
        <v>951</v>
      </c>
      <c r="B28" s="152" t="s">
        <v>952</v>
      </c>
      <c r="C28" s="158">
        <v>0.74</v>
      </c>
      <c r="D28" s="158">
        <v>0.55999999999999994</v>
      </c>
      <c r="E28" s="140"/>
    </row>
    <row r="29" spans="1:14" s="141" customFormat="1" ht="13.5" customHeight="1" x14ac:dyDescent="0.2">
      <c r="A29" s="145" t="s">
        <v>953</v>
      </c>
      <c r="B29" s="153" t="s">
        <v>954</v>
      </c>
      <c r="C29" s="156">
        <v>2.14</v>
      </c>
      <c r="D29" s="157" t="s">
        <v>942</v>
      </c>
      <c r="E29" s="140"/>
    </row>
    <row r="30" spans="1:14" s="141" customFormat="1" ht="13.5" customHeight="1" x14ac:dyDescent="0.2">
      <c r="A30" s="149" t="s">
        <v>955</v>
      </c>
      <c r="B30" s="152" t="s">
        <v>956</v>
      </c>
      <c r="C30" s="158">
        <v>0.1</v>
      </c>
      <c r="D30" s="158">
        <v>7.0000000000000007E-2</v>
      </c>
      <c r="E30" s="140"/>
    </row>
    <row r="31" spans="1:14" s="141" customFormat="1" ht="13.5" customHeight="1" x14ac:dyDescent="0.2">
      <c r="A31" s="145" t="s">
        <v>957</v>
      </c>
      <c r="B31" s="153" t="s">
        <v>958</v>
      </c>
      <c r="C31" s="156">
        <v>11.92</v>
      </c>
      <c r="D31" s="156">
        <v>8.9700000000000006</v>
      </c>
      <c r="E31" s="140"/>
    </row>
    <row r="32" spans="1:14" s="141" customFormat="1" ht="13.5" customHeight="1" x14ac:dyDescent="0.2">
      <c r="A32" s="149" t="s">
        <v>959</v>
      </c>
      <c r="B32" s="152" t="s">
        <v>960</v>
      </c>
      <c r="C32" s="158">
        <v>0.03</v>
      </c>
      <c r="D32" s="158">
        <v>0.03</v>
      </c>
      <c r="E32" s="140"/>
    </row>
    <row r="33" spans="1:5" s="141" customFormat="1" ht="13.5" customHeight="1" x14ac:dyDescent="0.2">
      <c r="A33" s="160" t="s">
        <v>961</v>
      </c>
      <c r="B33" s="160" t="s">
        <v>938</v>
      </c>
      <c r="C33" s="161">
        <f>SUM(C23:C32)</f>
        <v>48.88</v>
      </c>
      <c r="D33" s="161">
        <f>SUM(D23:D32)</f>
        <v>18.660000000000004</v>
      </c>
      <c r="E33" s="140"/>
    </row>
    <row r="34" spans="1:5" s="141" customFormat="1" ht="13.5" customHeight="1" x14ac:dyDescent="0.2">
      <c r="A34" s="191" t="s">
        <v>962</v>
      </c>
      <c r="B34" s="192"/>
      <c r="C34" s="192"/>
      <c r="D34" s="193"/>
      <c r="E34" s="140"/>
    </row>
    <row r="35" spans="1:5" s="141" customFormat="1" ht="13.5" customHeight="1" x14ac:dyDescent="0.2">
      <c r="A35" s="145" t="s">
        <v>963</v>
      </c>
      <c r="B35" s="153" t="s">
        <v>964</v>
      </c>
      <c r="C35" s="156">
        <v>5.49</v>
      </c>
      <c r="D35" s="156">
        <v>4.13</v>
      </c>
      <c r="E35" s="140"/>
    </row>
    <row r="36" spans="1:5" s="141" customFormat="1" ht="13.5" customHeight="1" x14ac:dyDescent="0.2">
      <c r="A36" s="149" t="s">
        <v>965</v>
      </c>
      <c r="B36" s="152" t="s">
        <v>966</v>
      </c>
      <c r="C36" s="158">
        <v>0.13</v>
      </c>
      <c r="D36" s="158">
        <v>0.1</v>
      </c>
      <c r="E36" s="140"/>
    </row>
    <row r="37" spans="1:5" s="141" customFormat="1" ht="13.5" customHeight="1" x14ac:dyDescent="0.2">
      <c r="A37" s="145" t="s">
        <v>967</v>
      </c>
      <c r="B37" s="153" t="s">
        <v>968</v>
      </c>
      <c r="C37" s="156">
        <v>2.36</v>
      </c>
      <c r="D37" s="156">
        <v>1.77</v>
      </c>
      <c r="E37" s="140"/>
    </row>
    <row r="38" spans="1:5" s="141" customFormat="1" ht="13.5" customHeight="1" x14ac:dyDescent="0.2">
      <c r="A38" s="149" t="s">
        <v>969</v>
      </c>
      <c r="B38" s="152" t="s">
        <v>970</v>
      </c>
      <c r="C38" s="158">
        <v>2.97</v>
      </c>
      <c r="D38" s="158">
        <v>2.2400000000000002</v>
      </c>
      <c r="E38" s="140"/>
    </row>
    <row r="39" spans="1:5" s="141" customFormat="1" ht="13.5" customHeight="1" x14ac:dyDescent="0.2">
      <c r="A39" s="145" t="s">
        <v>971</v>
      </c>
      <c r="B39" s="153" t="s">
        <v>972</v>
      </c>
      <c r="C39" s="156">
        <v>0.46</v>
      </c>
      <c r="D39" s="156">
        <v>0.35000000000000003</v>
      </c>
      <c r="E39" s="140"/>
    </row>
    <row r="40" spans="1:5" s="141" customFormat="1" ht="13.5" customHeight="1" x14ac:dyDescent="0.2">
      <c r="A40" s="154" t="s">
        <v>973</v>
      </c>
      <c r="B40" s="154" t="s">
        <v>938</v>
      </c>
      <c r="C40" s="155">
        <f>SUM(C35:C39)</f>
        <v>11.410000000000002</v>
      </c>
      <c r="D40" s="155">
        <f>SUM(D35:D39)</f>
        <v>8.59</v>
      </c>
      <c r="E40" s="140"/>
    </row>
    <row r="41" spans="1:5" s="141" customFormat="1" ht="13.5" customHeight="1" x14ac:dyDescent="0.2">
      <c r="A41" s="191" t="s">
        <v>974</v>
      </c>
      <c r="B41" s="192"/>
      <c r="C41" s="192"/>
      <c r="D41" s="193"/>
      <c r="E41" s="140"/>
    </row>
    <row r="42" spans="1:5" s="141" customFormat="1" ht="13.5" customHeight="1" x14ac:dyDescent="0.2">
      <c r="A42" s="145" t="s">
        <v>975</v>
      </c>
      <c r="B42" s="153" t="s">
        <v>976</v>
      </c>
      <c r="C42" s="156">
        <f>ROUND(C21%*C33,2)</f>
        <v>17.989999999999998</v>
      </c>
      <c r="D42" s="156">
        <f>ROUND(D21%*D33,2)</f>
        <v>6.87</v>
      </c>
      <c r="E42" s="140"/>
    </row>
    <row r="43" spans="1:5" s="141" customFormat="1" ht="36" customHeight="1" x14ac:dyDescent="0.2">
      <c r="A43" s="149" t="s">
        <v>977</v>
      </c>
      <c r="B43" s="150" t="s">
        <v>978</v>
      </c>
      <c r="C43" s="158">
        <f>ROUND(C21%*C36+C19%*C35,2)</f>
        <v>0.49</v>
      </c>
      <c r="D43" s="158">
        <f>ROUND(D21%*D36+D19%*D35,2)</f>
        <v>0.37</v>
      </c>
      <c r="E43" s="140"/>
    </row>
    <row r="44" spans="1:5" s="141" customFormat="1" ht="13.5" customHeight="1" x14ac:dyDescent="0.2">
      <c r="A44" s="160" t="s">
        <v>979</v>
      </c>
      <c r="B44" s="160" t="s">
        <v>938</v>
      </c>
      <c r="C44" s="161">
        <f>SUM(C42:C43)</f>
        <v>18.479999999999997</v>
      </c>
      <c r="D44" s="161">
        <f>SUM(D42:D43)</f>
        <v>7.24</v>
      </c>
      <c r="E44" s="140"/>
    </row>
    <row r="45" spans="1:5" s="141" customFormat="1" ht="13.5" customHeight="1" x14ac:dyDescent="0.2">
      <c r="A45" s="194" t="s">
        <v>980</v>
      </c>
      <c r="B45" s="195"/>
      <c r="C45" s="162">
        <f>SUM(C21,C33,C40,C44)</f>
        <v>115.57</v>
      </c>
      <c r="D45" s="162">
        <f>SUM(D21,D33,D40,D44)</f>
        <v>71.289999999999992</v>
      </c>
      <c r="E45" s="140"/>
    </row>
    <row r="46" spans="1:5" ht="11.25" customHeight="1" x14ac:dyDescent="0.25">
      <c r="A46" s="163"/>
      <c r="B46" s="163"/>
    </row>
    <row r="47" spans="1:5" ht="11.25" customHeight="1" x14ac:dyDescent="0.25">
      <c r="A47" s="163"/>
      <c r="B47" s="163"/>
      <c r="D47" s="164" t="s">
        <v>981</v>
      </c>
    </row>
    <row r="48" spans="1:5" ht="11.25" customHeight="1" x14ac:dyDescent="0.25">
      <c r="A48" s="163"/>
      <c r="B48" s="163"/>
      <c r="D48" s="164"/>
    </row>
    <row r="49" spans="1:4" ht="10.5" customHeight="1" x14ac:dyDescent="0.25">
      <c r="A49" s="163"/>
      <c r="B49" s="48" t="s">
        <v>113</v>
      </c>
    </row>
    <row r="50" spans="1:4" s="165" customFormat="1" ht="10.5" customHeight="1" x14ac:dyDescent="0.25">
      <c r="A50" s="163"/>
      <c r="B50" s="50" t="s">
        <v>114</v>
      </c>
      <c r="C50" s="131"/>
      <c r="D50" s="131"/>
    </row>
    <row r="51" spans="1:4" s="165" customFormat="1" ht="10.5" customHeight="1" x14ac:dyDescent="0.2">
      <c r="A51" s="163"/>
      <c r="B51" s="51" t="s">
        <v>115</v>
      </c>
    </row>
    <row r="52" spans="1:4" s="165" customFormat="1" ht="10.5" customHeight="1" x14ac:dyDescent="0.2">
      <c r="A52" s="163"/>
      <c r="B52" s="53" t="s">
        <v>116</v>
      </c>
    </row>
    <row r="53" spans="1:4" s="165" customFormat="1" ht="10.5" customHeight="1" x14ac:dyDescent="0.2">
      <c r="A53" s="163"/>
      <c r="B53" s="166"/>
    </row>
    <row r="54" spans="1:4" s="165" customFormat="1" ht="11.25" customHeight="1" x14ac:dyDescent="0.2">
      <c r="A54" s="163"/>
      <c r="B54" s="167"/>
    </row>
    <row r="55" spans="1:4" s="165" customFormat="1" ht="11.25" customHeight="1" x14ac:dyDescent="0.2">
      <c r="B55" s="168"/>
    </row>
    <row r="56" spans="1:4" x14ac:dyDescent="0.25">
      <c r="A56" s="165"/>
      <c r="B56" s="169"/>
      <c r="C56" s="165"/>
      <c r="D56" s="165"/>
    </row>
  </sheetData>
  <mergeCells count="9">
    <mergeCell ref="A34:D34"/>
    <mergeCell ref="A41:D41"/>
    <mergeCell ref="A45:B45"/>
    <mergeCell ref="A1:D1"/>
    <mergeCell ref="A3:D3"/>
    <mergeCell ref="A9:A10"/>
    <mergeCell ref="B9:B10"/>
    <mergeCell ref="A11:D11"/>
    <mergeCell ref="A22:D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F8FA8-E08C-4638-9FA9-A86C9486359F}">
  <dimension ref="A1:L632"/>
  <sheetViews>
    <sheetView view="pageBreakPreview" topLeftCell="A520" zoomScaleNormal="100" zoomScaleSheetLayoutView="100" workbookViewId="0">
      <selection activeCell="B533" sqref="B533"/>
    </sheetView>
  </sheetViews>
  <sheetFormatPr defaultColWidth="9.33203125" defaultRowHeight="11.25" x14ac:dyDescent="0.2"/>
  <cols>
    <col min="1" max="1" width="12.5" style="103" customWidth="1"/>
    <col min="2" max="2" width="35.83203125" style="103" customWidth="1"/>
    <col min="3" max="3" width="11.6640625" style="103" customWidth="1"/>
    <col min="4" max="4" width="7.6640625" style="103" customWidth="1"/>
    <col min="5" max="5" width="11.6640625" style="103" customWidth="1"/>
    <col min="6" max="6" width="18.1640625" style="103" customWidth="1"/>
    <col min="7" max="7" width="17.1640625" style="103" customWidth="1"/>
    <col min="8" max="8" width="15.1640625" style="103" customWidth="1"/>
    <col min="9" max="16384" width="9.33203125" style="103"/>
  </cols>
  <sheetData>
    <row r="1" spans="1:12" s="95" customFormat="1" ht="69.95" customHeight="1" x14ac:dyDescent="0.2">
      <c r="A1" s="212" t="s">
        <v>99</v>
      </c>
      <c r="B1" s="212"/>
      <c r="C1" s="212"/>
      <c r="D1" s="212"/>
      <c r="E1" s="212"/>
      <c r="F1" s="212"/>
      <c r="G1" s="212"/>
      <c r="H1" s="212"/>
      <c r="I1" s="91"/>
      <c r="J1" s="92"/>
      <c r="K1" s="93"/>
      <c r="L1" s="94"/>
    </row>
    <row r="2" spans="1:12" s="95" customFormat="1" x14ac:dyDescent="0.2">
      <c r="A2" s="96"/>
      <c r="B2" s="97"/>
      <c r="C2" s="44"/>
      <c r="D2" s="96"/>
      <c r="E2" s="96"/>
      <c r="F2" s="44"/>
      <c r="G2" s="98"/>
      <c r="H2" s="44"/>
      <c r="I2" s="44"/>
      <c r="J2" s="96"/>
    </row>
    <row r="3" spans="1:12" s="95" customFormat="1" ht="111" customHeight="1" x14ac:dyDescent="0.2">
      <c r="A3" s="213" t="s">
        <v>1058</v>
      </c>
      <c r="B3" s="213"/>
      <c r="C3" s="213"/>
      <c r="D3" s="213"/>
      <c r="E3" s="213"/>
      <c r="F3" s="213"/>
      <c r="G3" s="213"/>
      <c r="H3" s="213"/>
      <c r="I3" s="99"/>
      <c r="J3" s="99"/>
    </row>
    <row r="4" spans="1:12" s="95" customFormat="1" x14ac:dyDescent="0.2">
      <c r="A4" s="96"/>
      <c r="B4" s="97"/>
      <c r="C4" s="44"/>
      <c r="D4" s="96"/>
      <c r="E4" s="96"/>
      <c r="F4" s="44"/>
      <c r="G4" s="98"/>
      <c r="H4" s="44"/>
      <c r="I4" s="44"/>
      <c r="J4" s="96"/>
    </row>
    <row r="5" spans="1:12" s="95" customFormat="1" ht="15.75" x14ac:dyDescent="0.2">
      <c r="A5" s="100" t="s">
        <v>158</v>
      </c>
      <c r="B5" s="101"/>
      <c r="C5" s="101"/>
      <c r="D5" s="101"/>
      <c r="E5" s="101"/>
      <c r="F5" s="101"/>
      <c r="G5" s="101"/>
      <c r="H5" s="101"/>
      <c r="I5" s="101"/>
      <c r="J5" s="102"/>
    </row>
    <row r="6" spans="1:12" ht="15.75" x14ac:dyDescent="0.2">
      <c r="A6" s="100"/>
      <c r="B6" s="101"/>
      <c r="C6" s="101"/>
      <c r="D6" s="101"/>
      <c r="E6" s="101"/>
      <c r="F6" s="101"/>
      <c r="G6" s="101"/>
      <c r="H6" s="102"/>
      <c r="I6" s="102"/>
    </row>
    <row r="7" spans="1:12" s="179" customFormat="1" ht="20.100000000000001" customHeight="1" x14ac:dyDescent="0.2">
      <c r="A7" s="208" t="s">
        <v>159</v>
      </c>
      <c r="B7" s="208"/>
      <c r="C7" s="208"/>
      <c r="D7" s="208"/>
      <c r="E7" s="208"/>
      <c r="F7" s="208"/>
      <c r="G7" s="208"/>
      <c r="H7" s="208"/>
    </row>
    <row r="8" spans="1:12" s="179" customFormat="1" ht="15" customHeight="1" x14ac:dyDescent="0.2">
      <c r="A8" s="203" t="s">
        <v>160</v>
      </c>
      <c r="B8" s="203"/>
      <c r="C8" s="204" t="s">
        <v>161</v>
      </c>
      <c r="D8" s="204"/>
      <c r="E8" s="108" t="s">
        <v>162</v>
      </c>
      <c r="F8" s="108" t="s">
        <v>163</v>
      </c>
      <c r="G8" s="108" t="s">
        <v>164</v>
      </c>
      <c r="H8" s="108" t="s">
        <v>165</v>
      </c>
    </row>
    <row r="9" spans="1:12" s="179" customFormat="1" ht="29.1" customHeight="1" x14ac:dyDescent="0.2">
      <c r="A9" s="109" t="s">
        <v>166</v>
      </c>
      <c r="B9" s="180" t="s">
        <v>167</v>
      </c>
      <c r="C9" s="205" t="s">
        <v>13</v>
      </c>
      <c r="D9" s="205"/>
      <c r="E9" s="109" t="s">
        <v>168</v>
      </c>
      <c r="F9" s="118">
        <v>1</v>
      </c>
      <c r="G9" s="181">
        <v>377.5</v>
      </c>
      <c r="H9" s="181">
        <v>377.5</v>
      </c>
    </row>
    <row r="10" spans="1:12" s="179" customFormat="1" ht="21" customHeight="1" x14ac:dyDescent="0.2">
      <c r="A10" s="109" t="s">
        <v>169</v>
      </c>
      <c r="B10" s="180" t="s">
        <v>170</v>
      </c>
      <c r="C10" s="205" t="s">
        <v>13</v>
      </c>
      <c r="D10" s="205"/>
      <c r="E10" s="109" t="s">
        <v>74</v>
      </c>
      <c r="F10" s="118">
        <v>4</v>
      </c>
      <c r="G10" s="181">
        <v>9.68</v>
      </c>
      <c r="H10" s="181">
        <v>38.72</v>
      </c>
    </row>
    <row r="11" spans="1:12" s="179" customFormat="1" ht="15" customHeight="1" x14ac:dyDescent="0.2">
      <c r="A11" s="109" t="s">
        <v>171</v>
      </c>
      <c r="B11" s="180" t="s">
        <v>172</v>
      </c>
      <c r="C11" s="205" t="s">
        <v>13</v>
      </c>
      <c r="D11" s="205"/>
      <c r="E11" s="109" t="s">
        <v>66</v>
      </c>
      <c r="F11" s="118">
        <v>0.11</v>
      </c>
      <c r="G11" s="181">
        <v>18.309999999999999</v>
      </c>
      <c r="H11" s="181">
        <v>2.0099999999999998</v>
      </c>
    </row>
    <row r="12" spans="1:12" s="179" customFormat="1" ht="29.1" customHeight="1" x14ac:dyDescent="0.2">
      <c r="A12" s="109" t="s">
        <v>173</v>
      </c>
      <c r="B12" s="180" t="s">
        <v>174</v>
      </c>
      <c r="C12" s="205" t="s">
        <v>13</v>
      </c>
      <c r="D12" s="205"/>
      <c r="E12" s="109" t="s">
        <v>74</v>
      </c>
      <c r="F12" s="118">
        <v>1</v>
      </c>
      <c r="G12" s="181">
        <v>7.54</v>
      </c>
      <c r="H12" s="181">
        <v>7.54</v>
      </c>
    </row>
    <row r="13" spans="1:12" s="179" customFormat="1" ht="15" customHeight="1" x14ac:dyDescent="0.2">
      <c r="A13" s="182"/>
      <c r="B13" s="182"/>
      <c r="C13" s="182"/>
      <c r="D13" s="182"/>
      <c r="E13" s="182"/>
      <c r="F13" s="202" t="s">
        <v>175</v>
      </c>
      <c r="G13" s="202"/>
      <c r="H13" s="183">
        <v>425.77</v>
      </c>
    </row>
    <row r="14" spans="1:12" s="179" customFormat="1" ht="15" customHeight="1" x14ac:dyDescent="0.2">
      <c r="A14" s="203" t="s">
        <v>176</v>
      </c>
      <c r="B14" s="203"/>
      <c r="C14" s="204" t="s">
        <v>161</v>
      </c>
      <c r="D14" s="204"/>
      <c r="E14" s="108" t="s">
        <v>162</v>
      </c>
      <c r="F14" s="108" t="s">
        <v>163</v>
      </c>
      <c r="G14" s="108" t="s">
        <v>164</v>
      </c>
      <c r="H14" s="108" t="s">
        <v>165</v>
      </c>
    </row>
    <row r="15" spans="1:12" s="179" customFormat="1" ht="21" customHeight="1" x14ac:dyDescent="0.2">
      <c r="A15" s="109" t="s">
        <v>177</v>
      </c>
      <c r="B15" s="180" t="s">
        <v>178</v>
      </c>
      <c r="C15" s="205" t="s">
        <v>13</v>
      </c>
      <c r="D15" s="205"/>
      <c r="E15" s="109" t="s">
        <v>96</v>
      </c>
      <c r="F15" s="118">
        <v>1</v>
      </c>
      <c r="G15" s="181">
        <v>31.31</v>
      </c>
      <c r="H15" s="181">
        <v>31.31</v>
      </c>
    </row>
    <row r="16" spans="1:12" s="179" customFormat="1" ht="15" customHeight="1" x14ac:dyDescent="0.2">
      <c r="A16" s="109" t="s">
        <v>179</v>
      </c>
      <c r="B16" s="180" t="s">
        <v>180</v>
      </c>
      <c r="C16" s="205" t="s">
        <v>13</v>
      </c>
      <c r="D16" s="205"/>
      <c r="E16" s="109" t="s">
        <v>96</v>
      </c>
      <c r="F16" s="118">
        <v>2</v>
      </c>
      <c r="G16" s="181">
        <v>22.59</v>
      </c>
      <c r="H16" s="181">
        <v>45.18</v>
      </c>
    </row>
    <row r="17" spans="1:8" s="179" customFormat="1" ht="18" customHeight="1" x14ac:dyDescent="0.2">
      <c r="A17" s="182"/>
      <c r="B17" s="182"/>
      <c r="C17" s="182"/>
      <c r="D17" s="182"/>
      <c r="E17" s="182"/>
      <c r="F17" s="202" t="s">
        <v>181</v>
      </c>
      <c r="G17" s="202"/>
      <c r="H17" s="183">
        <v>76.489999999999995</v>
      </c>
    </row>
    <row r="18" spans="1:8" s="179" customFormat="1" ht="15" customHeight="1" x14ac:dyDescent="0.2">
      <c r="A18" s="203" t="s">
        <v>182</v>
      </c>
      <c r="B18" s="203"/>
      <c r="C18" s="204" t="s">
        <v>161</v>
      </c>
      <c r="D18" s="204"/>
      <c r="E18" s="108" t="s">
        <v>162</v>
      </c>
      <c r="F18" s="108" t="s">
        <v>163</v>
      </c>
      <c r="G18" s="108" t="s">
        <v>164</v>
      </c>
      <c r="H18" s="108" t="s">
        <v>165</v>
      </c>
    </row>
    <row r="19" spans="1:8" s="179" customFormat="1" ht="29.1" customHeight="1" x14ac:dyDescent="0.2">
      <c r="A19" s="109" t="s">
        <v>183</v>
      </c>
      <c r="B19" s="180" t="s">
        <v>184</v>
      </c>
      <c r="C19" s="205" t="s">
        <v>13</v>
      </c>
      <c r="D19" s="205"/>
      <c r="E19" s="109" t="s">
        <v>185</v>
      </c>
      <c r="F19" s="118">
        <v>0.01</v>
      </c>
      <c r="G19" s="181">
        <v>456.96</v>
      </c>
      <c r="H19" s="181">
        <v>4.5599999999999996</v>
      </c>
    </row>
    <row r="20" spans="1:8" s="179" customFormat="1" ht="15" customHeight="1" x14ac:dyDescent="0.2">
      <c r="A20" s="182"/>
      <c r="B20" s="182"/>
      <c r="C20" s="182"/>
      <c r="D20" s="182"/>
      <c r="E20" s="182"/>
      <c r="F20" s="202" t="s">
        <v>186</v>
      </c>
      <c r="G20" s="202"/>
      <c r="H20" s="183">
        <v>4.5599999999999996</v>
      </c>
    </row>
    <row r="21" spans="1:8" s="179" customFormat="1" ht="15" customHeight="1" x14ac:dyDescent="0.2">
      <c r="A21" s="182"/>
      <c r="B21" s="182"/>
      <c r="C21" s="182"/>
      <c r="D21" s="182"/>
      <c r="E21" s="182"/>
      <c r="F21" s="202" t="s">
        <v>187</v>
      </c>
      <c r="G21" s="202"/>
      <c r="H21" s="176">
        <v>506.82</v>
      </c>
    </row>
    <row r="22" spans="1:8" s="179" customFormat="1" ht="15" customHeight="1" x14ac:dyDescent="0.2">
      <c r="A22" s="182"/>
      <c r="B22" s="182"/>
      <c r="C22" s="182"/>
      <c r="D22" s="182"/>
      <c r="E22" s="182"/>
      <c r="F22" s="202" t="s">
        <v>188</v>
      </c>
      <c r="G22" s="202"/>
      <c r="H22" s="176">
        <v>476.67</v>
      </c>
    </row>
    <row r="23" spans="1:8" s="179" customFormat="1" ht="15" customHeight="1" x14ac:dyDescent="0.2">
      <c r="A23" s="182"/>
      <c r="B23" s="182"/>
      <c r="C23" s="182"/>
      <c r="D23" s="182"/>
      <c r="E23" s="182"/>
      <c r="F23" s="202" t="s">
        <v>983</v>
      </c>
      <c r="G23" s="202"/>
      <c r="H23" s="176">
        <v>30.15</v>
      </c>
    </row>
    <row r="24" spans="1:8" s="179" customFormat="1" ht="15" customHeight="1" x14ac:dyDescent="0.2">
      <c r="A24" s="182"/>
      <c r="B24" s="182"/>
      <c r="C24" s="182"/>
      <c r="D24" s="182"/>
      <c r="E24" s="182"/>
      <c r="F24" s="202" t="s">
        <v>189</v>
      </c>
      <c r="G24" s="202"/>
      <c r="H24" s="176">
        <v>506.82</v>
      </c>
    </row>
    <row r="25" spans="1:8" s="179" customFormat="1" ht="15" customHeight="1" x14ac:dyDescent="0.2">
      <c r="A25" s="182"/>
      <c r="B25" s="182"/>
      <c r="C25" s="182"/>
      <c r="D25" s="182"/>
      <c r="E25" s="182"/>
      <c r="F25" s="202" t="s">
        <v>984</v>
      </c>
      <c r="G25" s="202"/>
      <c r="H25" s="176">
        <v>105.06</v>
      </c>
    </row>
    <row r="26" spans="1:8" s="179" customFormat="1" ht="15" customHeight="1" x14ac:dyDescent="0.2">
      <c r="A26" s="182"/>
      <c r="B26" s="182"/>
      <c r="C26" s="182"/>
      <c r="D26" s="182"/>
      <c r="E26" s="182"/>
      <c r="F26" s="202" t="s">
        <v>190</v>
      </c>
      <c r="G26" s="202"/>
      <c r="H26" s="176">
        <v>611.88</v>
      </c>
    </row>
    <row r="27" spans="1:8" s="179" customFormat="1" ht="9.9499999999999993" customHeight="1" x14ac:dyDescent="0.2">
      <c r="A27" s="182"/>
      <c r="B27" s="182"/>
      <c r="C27" s="182"/>
      <c r="D27" s="182"/>
      <c r="E27" s="182"/>
      <c r="F27" s="207"/>
      <c r="G27" s="207"/>
      <c r="H27" s="207"/>
    </row>
    <row r="28" spans="1:8" s="179" customFormat="1" ht="20.100000000000001" customHeight="1" x14ac:dyDescent="0.2">
      <c r="A28" s="208" t="s">
        <v>191</v>
      </c>
      <c r="B28" s="208"/>
      <c r="C28" s="208"/>
      <c r="D28" s="208"/>
      <c r="E28" s="208"/>
      <c r="F28" s="208"/>
      <c r="G28" s="208"/>
      <c r="H28" s="208"/>
    </row>
    <row r="29" spans="1:8" s="179" customFormat="1" ht="12.95" customHeight="1" x14ac:dyDescent="0.2">
      <c r="A29" s="209" t="s">
        <v>192</v>
      </c>
      <c r="B29" s="209"/>
      <c r="C29" s="210" t="s">
        <v>193</v>
      </c>
      <c r="D29" s="204" t="s">
        <v>194</v>
      </c>
      <c r="E29" s="204"/>
      <c r="F29" s="204" t="s">
        <v>195</v>
      </c>
      <c r="G29" s="204"/>
      <c r="H29" s="204" t="s">
        <v>196</v>
      </c>
    </row>
    <row r="30" spans="1:8" s="179" customFormat="1" ht="12" customHeight="1" x14ac:dyDescent="0.2">
      <c r="A30" s="209"/>
      <c r="B30" s="209"/>
      <c r="C30" s="210"/>
      <c r="D30" s="108" t="s">
        <v>197</v>
      </c>
      <c r="E30" s="108" t="s">
        <v>198</v>
      </c>
      <c r="F30" s="108" t="s">
        <v>197</v>
      </c>
      <c r="G30" s="108" t="s">
        <v>198</v>
      </c>
      <c r="H30" s="204"/>
    </row>
    <row r="31" spans="1:8" s="179" customFormat="1" ht="15" customHeight="1" x14ac:dyDescent="0.2">
      <c r="A31" s="109" t="s">
        <v>199</v>
      </c>
      <c r="B31" s="110" t="s">
        <v>200</v>
      </c>
      <c r="C31" s="111">
        <v>1</v>
      </c>
      <c r="D31" s="112">
        <v>1</v>
      </c>
      <c r="E31" s="112">
        <v>0</v>
      </c>
      <c r="F31" s="113">
        <v>328.38299999999998</v>
      </c>
      <c r="G31" s="113">
        <v>136.685</v>
      </c>
      <c r="H31" s="113">
        <v>328.38299999999998</v>
      </c>
    </row>
    <row r="32" spans="1:8" s="179" customFormat="1" ht="15" customHeight="1" x14ac:dyDescent="0.2">
      <c r="A32" s="182"/>
      <c r="B32" s="182"/>
      <c r="C32" s="182"/>
      <c r="D32" s="182"/>
      <c r="E32" s="182"/>
      <c r="F32" s="202" t="s">
        <v>201</v>
      </c>
      <c r="G32" s="202"/>
      <c r="H32" s="114">
        <v>328.38299999999998</v>
      </c>
    </row>
    <row r="33" spans="1:8" s="179" customFormat="1" ht="20.100000000000001" customHeight="1" x14ac:dyDescent="0.2">
      <c r="A33" s="203" t="s">
        <v>202</v>
      </c>
      <c r="B33" s="203"/>
      <c r="C33" s="203"/>
      <c r="D33" s="203"/>
      <c r="E33" s="108" t="s">
        <v>162</v>
      </c>
      <c r="F33" s="108" t="s">
        <v>203</v>
      </c>
      <c r="G33" s="108" t="s">
        <v>204</v>
      </c>
      <c r="H33" s="108" t="s">
        <v>196</v>
      </c>
    </row>
    <row r="34" spans="1:8" s="179" customFormat="1" ht="15" customHeight="1" x14ac:dyDescent="0.2">
      <c r="A34" s="109" t="s">
        <v>179</v>
      </c>
      <c r="B34" s="211" t="s">
        <v>180</v>
      </c>
      <c r="C34" s="211"/>
      <c r="D34" s="211"/>
      <c r="E34" s="109" t="s">
        <v>96</v>
      </c>
      <c r="F34" s="111">
        <v>1</v>
      </c>
      <c r="G34" s="115">
        <v>22.59</v>
      </c>
      <c r="H34" s="115">
        <v>22.59</v>
      </c>
    </row>
    <row r="35" spans="1:8" s="179" customFormat="1" ht="15" customHeight="1" x14ac:dyDescent="0.2">
      <c r="A35" s="182"/>
      <c r="B35" s="182"/>
      <c r="C35" s="182"/>
      <c r="D35" s="182"/>
      <c r="E35" s="182"/>
      <c r="F35" s="202" t="s">
        <v>205</v>
      </c>
      <c r="G35" s="202"/>
      <c r="H35" s="116">
        <v>22.59</v>
      </c>
    </row>
    <row r="36" spans="1:8" s="179" customFormat="1" ht="15" customHeight="1" x14ac:dyDescent="0.2">
      <c r="A36" s="182"/>
      <c r="B36" s="182"/>
      <c r="C36" s="182"/>
      <c r="D36" s="182"/>
      <c r="E36" s="182"/>
      <c r="F36" s="202" t="s">
        <v>206</v>
      </c>
      <c r="G36" s="202"/>
      <c r="H36" s="113">
        <v>350.97300000000001</v>
      </c>
    </row>
    <row r="37" spans="1:8" s="179" customFormat="1" ht="15" customHeight="1" x14ac:dyDescent="0.2">
      <c r="A37" s="182"/>
      <c r="B37" s="182"/>
      <c r="C37" s="182"/>
      <c r="D37" s="182"/>
      <c r="E37" s="182"/>
      <c r="F37" s="202" t="s">
        <v>207</v>
      </c>
      <c r="G37" s="202"/>
      <c r="H37" s="117">
        <v>622.95000000000005</v>
      </c>
    </row>
    <row r="38" spans="1:8" s="179" customFormat="1" ht="15" customHeight="1" x14ac:dyDescent="0.2">
      <c r="A38" s="182"/>
      <c r="B38" s="182"/>
      <c r="C38" s="182"/>
      <c r="D38" s="182"/>
      <c r="E38" s="182"/>
      <c r="F38" s="202" t="s">
        <v>208</v>
      </c>
      <c r="G38" s="202"/>
      <c r="H38" s="113">
        <v>0.56340000000000001</v>
      </c>
    </row>
    <row r="39" spans="1:8" s="179" customFormat="1" ht="15" customHeight="1" x14ac:dyDescent="0.2">
      <c r="A39" s="182"/>
      <c r="B39" s="182"/>
      <c r="C39" s="182"/>
      <c r="D39" s="182"/>
      <c r="E39" s="182"/>
      <c r="F39" s="202" t="s">
        <v>209</v>
      </c>
      <c r="G39" s="202"/>
      <c r="H39" s="113">
        <v>8.0999999999999996E-3</v>
      </c>
    </row>
    <row r="40" spans="1:8" s="179" customFormat="1" ht="15" customHeight="1" x14ac:dyDescent="0.2">
      <c r="A40" s="182"/>
      <c r="B40" s="182"/>
      <c r="C40" s="182"/>
      <c r="D40" s="182"/>
      <c r="E40" s="182"/>
      <c r="F40" s="202" t="s">
        <v>210</v>
      </c>
      <c r="G40" s="202"/>
      <c r="H40" s="113">
        <v>0.57150000000000001</v>
      </c>
    </row>
    <row r="41" spans="1:8" s="179" customFormat="1" ht="15" customHeight="1" x14ac:dyDescent="0.2">
      <c r="A41" s="182"/>
      <c r="B41" s="182"/>
      <c r="C41" s="182"/>
      <c r="D41" s="182"/>
      <c r="E41" s="182"/>
      <c r="F41" s="202" t="s">
        <v>187</v>
      </c>
      <c r="G41" s="202"/>
      <c r="H41" s="176">
        <v>0.56999999999999995</v>
      </c>
    </row>
    <row r="42" spans="1:8" s="179" customFormat="1" ht="15" customHeight="1" x14ac:dyDescent="0.2">
      <c r="A42" s="182"/>
      <c r="B42" s="182"/>
      <c r="C42" s="182"/>
      <c r="D42" s="182"/>
      <c r="E42" s="182"/>
      <c r="F42" s="202" t="s">
        <v>188</v>
      </c>
      <c r="G42" s="202"/>
      <c r="H42" s="176">
        <v>0.56000000000000005</v>
      </c>
    </row>
    <row r="43" spans="1:8" s="179" customFormat="1" ht="15" customHeight="1" x14ac:dyDescent="0.2">
      <c r="A43" s="182"/>
      <c r="B43" s="182"/>
      <c r="C43" s="182"/>
      <c r="D43" s="182"/>
      <c r="E43" s="182"/>
      <c r="F43" s="202" t="s">
        <v>983</v>
      </c>
      <c r="G43" s="202"/>
      <c r="H43" s="176">
        <v>0.01</v>
      </c>
    </row>
    <row r="44" spans="1:8" s="179" customFormat="1" ht="15" customHeight="1" x14ac:dyDescent="0.2">
      <c r="A44" s="182"/>
      <c r="B44" s="182"/>
      <c r="C44" s="182"/>
      <c r="D44" s="182"/>
      <c r="E44" s="182"/>
      <c r="F44" s="202" t="s">
        <v>189</v>
      </c>
      <c r="G44" s="202"/>
      <c r="H44" s="176">
        <v>0.56999999999999995</v>
      </c>
    </row>
    <row r="45" spans="1:8" s="179" customFormat="1" ht="15" customHeight="1" x14ac:dyDescent="0.2">
      <c r="A45" s="182"/>
      <c r="B45" s="182"/>
      <c r="C45" s="182"/>
      <c r="D45" s="182"/>
      <c r="E45" s="182"/>
      <c r="F45" s="202" t="s">
        <v>984</v>
      </c>
      <c r="G45" s="202"/>
      <c r="H45" s="176">
        <v>0.12</v>
      </c>
    </row>
    <row r="46" spans="1:8" s="179" customFormat="1" ht="15" customHeight="1" x14ac:dyDescent="0.2">
      <c r="A46" s="182"/>
      <c r="B46" s="182"/>
      <c r="C46" s="182"/>
      <c r="D46" s="182"/>
      <c r="E46" s="182"/>
      <c r="F46" s="202" t="s">
        <v>190</v>
      </c>
      <c r="G46" s="202"/>
      <c r="H46" s="176">
        <v>0.69</v>
      </c>
    </row>
    <row r="47" spans="1:8" s="179" customFormat="1" ht="9.9499999999999993" customHeight="1" x14ac:dyDescent="0.2">
      <c r="A47" s="182"/>
      <c r="B47" s="182"/>
      <c r="C47" s="182"/>
      <c r="D47" s="182"/>
      <c r="E47" s="182"/>
      <c r="F47" s="207"/>
      <c r="G47" s="207"/>
      <c r="H47" s="207"/>
    </row>
    <row r="48" spans="1:8" s="179" customFormat="1" ht="20.100000000000001" customHeight="1" x14ac:dyDescent="0.2">
      <c r="A48" s="208" t="s">
        <v>211</v>
      </c>
      <c r="B48" s="208"/>
      <c r="C48" s="208"/>
      <c r="D48" s="208"/>
      <c r="E48" s="208"/>
      <c r="F48" s="208"/>
      <c r="G48" s="208"/>
      <c r="H48" s="208"/>
    </row>
    <row r="49" spans="1:8" s="179" customFormat="1" ht="15" customHeight="1" x14ac:dyDescent="0.2">
      <c r="A49" s="203" t="s">
        <v>160</v>
      </c>
      <c r="B49" s="203"/>
      <c r="C49" s="204" t="s">
        <v>161</v>
      </c>
      <c r="D49" s="204"/>
      <c r="E49" s="108" t="s">
        <v>162</v>
      </c>
      <c r="F49" s="108" t="s">
        <v>163</v>
      </c>
      <c r="G49" s="108" t="s">
        <v>164</v>
      </c>
      <c r="H49" s="108" t="s">
        <v>165</v>
      </c>
    </row>
    <row r="50" spans="1:8" s="179" customFormat="1" ht="15" customHeight="1" x14ac:dyDescent="0.2">
      <c r="A50" s="109" t="s">
        <v>212</v>
      </c>
      <c r="B50" s="180" t="s">
        <v>213</v>
      </c>
      <c r="C50" s="205" t="s">
        <v>22</v>
      </c>
      <c r="D50" s="205"/>
      <c r="E50" s="109" t="s">
        <v>24</v>
      </c>
      <c r="F50" s="118">
        <v>4</v>
      </c>
      <c r="G50" s="181">
        <v>25.4</v>
      </c>
      <c r="H50" s="181">
        <v>101.6</v>
      </c>
    </row>
    <row r="51" spans="1:8" s="179" customFormat="1" ht="15" customHeight="1" x14ac:dyDescent="0.2">
      <c r="A51" s="109" t="s">
        <v>214</v>
      </c>
      <c r="B51" s="180" t="s">
        <v>215</v>
      </c>
      <c r="C51" s="205" t="s">
        <v>22</v>
      </c>
      <c r="D51" s="205"/>
      <c r="E51" s="109" t="s">
        <v>216</v>
      </c>
      <c r="F51" s="118">
        <v>104.5</v>
      </c>
      <c r="G51" s="181">
        <v>27.37</v>
      </c>
      <c r="H51" s="181">
        <v>2860.16</v>
      </c>
    </row>
    <row r="52" spans="1:8" s="179" customFormat="1" ht="15" customHeight="1" x14ac:dyDescent="0.2">
      <c r="A52" s="109" t="s">
        <v>217</v>
      </c>
      <c r="B52" s="180" t="s">
        <v>218</v>
      </c>
      <c r="C52" s="205" t="s">
        <v>22</v>
      </c>
      <c r="D52" s="205"/>
      <c r="E52" s="109" t="s">
        <v>24</v>
      </c>
      <c r="F52" s="118">
        <v>12</v>
      </c>
      <c r="G52" s="181">
        <v>3.29</v>
      </c>
      <c r="H52" s="181">
        <v>39.479999999999997</v>
      </c>
    </row>
    <row r="53" spans="1:8" s="179" customFormat="1" ht="21" customHeight="1" x14ac:dyDescent="0.2">
      <c r="A53" s="109" t="s">
        <v>219</v>
      </c>
      <c r="B53" s="180" t="s">
        <v>220</v>
      </c>
      <c r="C53" s="205" t="s">
        <v>22</v>
      </c>
      <c r="D53" s="205"/>
      <c r="E53" s="109" t="s">
        <v>221</v>
      </c>
      <c r="F53" s="118">
        <v>126</v>
      </c>
      <c r="G53" s="181">
        <v>6.49</v>
      </c>
      <c r="H53" s="181">
        <v>817.74</v>
      </c>
    </row>
    <row r="54" spans="1:8" s="179" customFormat="1" ht="15" customHeight="1" x14ac:dyDescent="0.2">
      <c r="A54" s="109" t="s">
        <v>222</v>
      </c>
      <c r="B54" s="180" t="s">
        <v>223</v>
      </c>
      <c r="C54" s="205" t="s">
        <v>22</v>
      </c>
      <c r="D54" s="205"/>
      <c r="E54" s="109" t="s">
        <v>24</v>
      </c>
      <c r="F54" s="118">
        <v>4</v>
      </c>
      <c r="G54" s="181">
        <v>9</v>
      </c>
      <c r="H54" s="181">
        <v>36</v>
      </c>
    </row>
    <row r="55" spans="1:8" s="179" customFormat="1" ht="15" customHeight="1" x14ac:dyDescent="0.2">
      <c r="A55" s="109" t="s">
        <v>224</v>
      </c>
      <c r="B55" s="180" t="s">
        <v>225</v>
      </c>
      <c r="C55" s="205" t="s">
        <v>22</v>
      </c>
      <c r="D55" s="205"/>
      <c r="E55" s="109" t="s">
        <v>226</v>
      </c>
      <c r="F55" s="118">
        <v>1.2</v>
      </c>
      <c r="G55" s="181">
        <v>18.97</v>
      </c>
      <c r="H55" s="181">
        <v>22.76</v>
      </c>
    </row>
    <row r="56" spans="1:8" s="179" customFormat="1" ht="15" customHeight="1" x14ac:dyDescent="0.2">
      <c r="A56" s="182"/>
      <c r="B56" s="182"/>
      <c r="C56" s="182"/>
      <c r="D56" s="182"/>
      <c r="E56" s="182"/>
      <c r="F56" s="202" t="s">
        <v>175</v>
      </c>
      <c r="G56" s="202"/>
      <c r="H56" s="183">
        <v>3877.74</v>
      </c>
    </row>
    <row r="57" spans="1:8" s="179" customFormat="1" ht="15" customHeight="1" x14ac:dyDescent="0.2">
      <c r="A57" s="203" t="s">
        <v>176</v>
      </c>
      <c r="B57" s="203"/>
      <c r="C57" s="204" t="s">
        <v>161</v>
      </c>
      <c r="D57" s="204"/>
      <c r="E57" s="108" t="s">
        <v>162</v>
      </c>
      <c r="F57" s="108" t="s">
        <v>163</v>
      </c>
      <c r="G57" s="108" t="s">
        <v>164</v>
      </c>
      <c r="H57" s="108" t="s">
        <v>165</v>
      </c>
    </row>
    <row r="58" spans="1:8" s="179" customFormat="1" ht="21" customHeight="1" x14ac:dyDescent="0.2">
      <c r="A58" s="109" t="s">
        <v>177</v>
      </c>
      <c r="B58" s="180" t="s">
        <v>178</v>
      </c>
      <c r="C58" s="205" t="s">
        <v>13</v>
      </c>
      <c r="D58" s="205"/>
      <c r="E58" s="109" t="s">
        <v>96</v>
      </c>
      <c r="F58" s="118">
        <v>24</v>
      </c>
      <c r="G58" s="181">
        <v>31.31</v>
      </c>
      <c r="H58" s="181">
        <v>751.44</v>
      </c>
    </row>
    <row r="59" spans="1:8" s="179" customFormat="1" ht="15" customHeight="1" x14ac:dyDescent="0.2">
      <c r="A59" s="109" t="s">
        <v>179</v>
      </c>
      <c r="B59" s="180" t="s">
        <v>180</v>
      </c>
      <c r="C59" s="205" t="s">
        <v>13</v>
      </c>
      <c r="D59" s="205"/>
      <c r="E59" s="109" t="s">
        <v>96</v>
      </c>
      <c r="F59" s="118">
        <v>24</v>
      </c>
      <c r="G59" s="181">
        <v>22.59</v>
      </c>
      <c r="H59" s="181">
        <v>542.16</v>
      </c>
    </row>
    <row r="60" spans="1:8" s="179" customFormat="1" ht="18" customHeight="1" x14ac:dyDescent="0.2">
      <c r="A60" s="182"/>
      <c r="B60" s="182"/>
      <c r="C60" s="182"/>
      <c r="D60" s="182"/>
      <c r="E60" s="182"/>
      <c r="F60" s="202" t="s">
        <v>181</v>
      </c>
      <c r="G60" s="202"/>
      <c r="H60" s="183">
        <v>1293.5999999999999</v>
      </c>
    </row>
    <row r="61" spans="1:8" s="179" customFormat="1" ht="15" customHeight="1" x14ac:dyDescent="0.2">
      <c r="A61" s="203" t="s">
        <v>182</v>
      </c>
      <c r="B61" s="203"/>
      <c r="C61" s="204" t="s">
        <v>161</v>
      </c>
      <c r="D61" s="204"/>
      <c r="E61" s="108" t="s">
        <v>162</v>
      </c>
      <c r="F61" s="108" t="s">
        <v>163</v>
      </c>
      <c r="G61" s="108" t="s">
        <v>164</v>
      </c>
      <c r="H61" s="108" t="s">
        <v>165</v>
      </c>
    </row>
    <row r="62" spans="1:8" s="179" customFormat="1" ht="21" customHeight="1" x14ac:dyDescent="0.2">
      <c r="A62" s="109" t="s">
        <v>227</v>
      </c>
      <c r="B62" s="180" t="s">
        <v>228</v>
      </c>
      <c r="C62" s="205" t="s">
        <v>22</v>
      </c>
      <c r="D62" s="205"/>
      <c r="E62" s="109" t="s">
        <v>216</v>
      </c>
      <c r="F62" s="118">
        <v>62.16</v>
      </c>
      <c r="G62" s="181">
        <v>21.71</v>
      </c>
      <c r="H62" s="181">
        <v>1349.49</v>
      </c>
    </row>
    <row r="63" spans="1:8" s="179" customFormat="1" ht="21" customHeight="1" x14ac:dyDescent="0.2">
      <c r="A63" s="109" t="s">
        <v>229</v>
      </c>
      <c r="B63" s="180" t="s">
        <v>230</v>
      </c>
      <c r="C63" s="205" t="s">
        <v>22</v>
      </c>
      <c r="D63" s="205"/>
      <c r="E63" s="109" t="s">
        <v>24</v>
      </c>
      <c r="F63" s="118">
        <v>1</v>
      </c>
      <c r="G63" s="181">
        <v>187.89</v>
      </c>
      <c r="H63" s="181">
        <v>187.89</v>
      </c>
    </row>
    <row r="64" spans="1:8" s="179" customFormat="1" ht="21" customHeight="1" x14ac:dyDescent="0.2">
      <c r="A64" s="109" t="s">
        <v>231</v>
      </c>
      <c r="B64" s="180" t="s">
        <v>232</v>
      </c>
      <c r="C64" s="205" t="s">
        <v>22</v>
      </c>
      <c r="D64" s="205"/>
      <c r="E64" s="109" t="s">
        <v>233</v>
      </c>
      <c r="F64" s="118">
        <v>1.89</v>
      </c>
      <c r="G64" s="181">
        <v>624.83000000000004</v>
      </c>
      <c r="H64" s="181">
        <v>1180.92</v>
      </c>
    </row>
    <row r="65" spans="1:8" s="179" customFormat="1" ht="21" customHeight="1" x14ac:dyDescent="0.2">
      <c r="A65" s="109" t="s">
        <v>234</v>
      </c>
      <c r="B65" s="180" t="s">
        <v>235</v>
      </c>
      <c r="C65" s="205" t="s">
        <v>22</v>
      </c>
      <c r="D65" s="205"/>
      <c r="E65" s="109" t="s">
        <v>233</v>
      </c>
      <c r="F65" s="118">
        <v>3.1080000000000001</v>
      </c>
      <c r="G65" s="181">
        <v>644.28</v>
      </c>
      <c r="H65" s="181">
        <v>2002.42</v>
      </c>
    </row>
    <row r="66" spans="1:8" s="179" customFormat="1" ht="15" customHeight="1" x14ac:dyDescent="0.2">
      <c r="A66" s="109" t="s">
        <v>236</v>
      </c>
      <c r="B66" s="180" t="s">
        <v>237</v>
      </c>
      <c r="C66" s="205" t="s">
        <v>22</v>
      </c>
      <c r="D66" s="205"/>
      <c r="E66" s="109" t="s">
        <v>24</v>
      </c>
      <c r="F66" s="118">
        <v>4</v>
      </c>
      <c r="G66" s="181">
        <v>25.85</v>
      </c>
      <c r="H66" s="181">
        <v>103.4</v>
      </c>
    </row>
    <row r="67" spans="1:8" s="179" customFormat="1" ht="29.1" customHeight="1" x14ac:dyDescent="0.2">
      <c r="A67" s="109" t="s">
        <v>238</v>
      </c>
      <c r="B67" s="180" t="s">
        <v>239</v>
      </c>
      <c r="C67" s="205" t="s">
        <v>22</v>
      </c>
      <c r="D67" s="205"/>
      <c r="E67" s="109" t="s">
        <v>24</v>
      </c>
      <c r="F67" s="118">
        <v>2</v>
      </c>
      <c r="G67" s="181">
        <v>287.02999999999997</v>
      </c>
      <c r="H67" s="181">
        <v>574.05999999999995</v>
      </c>
    </row>
    <row r="68" spans="1:8" s="179" customFormat="1" ht="15" customHeight="1" x14ac:dyDescent="0.2">
      <c r="A68" s="109" t="s">
        <v>240</v>
      </c>
      <c r="B68" s="180" t="s">
        <v>241</v>
      </c>
      <c r="C68" s="205" t="s">
        <v>22</v>
      </c>
      <c r="D68" s="205"/>
      <c r="E68" s="109" t="s">
        <v>216</v>
      </c>
      <c r="F68" s="118">
        <v>58.86</v>
      </c>
      <c r="G68" s="181">
        <v>70.44</v>
      </c>
      <c r="H68" s="181">
        <v>4146.09</v>
      </c>
    </row>
    <row r="69" spans="1:8" s="179" customFormat="1" ht="21" customHeight="1" x14ac:dyDescent="0.2">
      <c r="A69" s="109" t="s">
        <v>242</v>
      </c>
      <c r="B69" s="180" t="s">
        <v>243</v>
      </c>
      <c r="C69" s="205" t="s">
        <v>22</v>
      </c>
      <c r="D69" s="205"/>
      <c r="E69" s="109" t="s">
        <v>24</v>
      </c>
      <c r="F69" s="118">
        <v>4</v>
      </c>
      <c r="G69" s="181">
        <v>60.87</v>
      </c>
      <c r="H69" s="181">
        <v>243.48</v>
      </c>
    </row>
    <row r="70" spans="1:8" s="179" customFormat="1" ht="21" customHeight="1" x14ac:dyDescent="0.2">
      <c r="A70" s="109" t="s">
        <v>244</v>
      </c>
      <c r="B70" s="180" t="s">
        <v>245</v>
      </c>
      <c r="C70" s="205" t="s">
        <v>22</v>
      </c>
      <c r="D70" s="205"/>
      <c r="E70" s="109" t="s">
        <v>246</v>
      </c>
      <c r="F70" s="118">
        <v>2</v>
      </c>
      <c r="G70" s="181">
        <v>101</v>
      </c>
      <c r="H70" s="181">
        <v>202</v>
      </c>
    </row>
    <row r="71" spans="1:8" s="179" customFormat="1" ht="21" customHeight="1" x14ac:dyDescent="0.2">
      <c r="A71" s="109" t="s">
        <v>247</v>
      </c>
      <c r="B71" s="180" t="s">
        <v>248</v>
      </c>
      <c r="C71" s="205" t="s">
        <v>22</v>
      </c>
      <c r="D71" s="205"/>
      <c r="E71" s="109" t="s">
        <v>24</v>
      </c>
      <c r="F71" s="118">
        <v>6</v>
      </c>
      <c r="G71" s="181">
        <v>293.42</v>
      </c>
      <c r="H71" s="181">
        <v>1760.52</v>
      </c>
    </row>
    <row r="72" spans="1:8" s="179" customFormat="1" ht="29.1" customHeight="1" x14ac:dyDescent="0.2">
      <c r="A72" s="109" t="s">
        <v>249</v>
      </c>
      <c r="B72" s="180" t="s">
        <v>250</v>
      </c>
      <c r="C72" s="205" t="s">
        <v>22</v>
      </c>
      <c r="D72" s="205"/>
      <c r="E72" s="109" t="s">
        <v>246</v>
      </c>
      <c r="F72" s="118">
        <v>6</v>
      </c>
      <c r="G72" s="181">
        <v>338.92</v>
      </c>
      <c r="H72" s="181">
        <v>2033.52</v>
      </c>
    </row>
    <row r="73" spans="1:8" s="179" customFormat="1" ht="21" customHeight="1" x14ac:dyDescent="0.2">
      <c r="A73" s="109" t="s">
        <v>251</v>
      </c>
      <c r="B73" s="180" t="s">
        <v>252</v>
      </c>
      <c r="C73" s="205" t="s">
        <v>22</v>
      </c>
      <c r="D73" s="205"/>
      <c r="E73" s="109" t="s">
        <v>24</v>
      </c>
      <c r="F73" s="118">
        <v>1</v>
      </c>
      <c r="G73" s="181">
        <v>62.63</v>
      </c>
      <c r="H73" s="181">
        <v>62.63</v>
      </c>
    </row>
    <row r="74" spans="1:8" s="179" customFormat="1" ht="21" customHeight="1" x14ac:dyDescent="0.2">
      <c r="A74" s="109" t="s">
        <v>253</v>
      </c>
      <c r="B74" s="180" t="s">
        <v>254</v>
      </c>
      <c r="C74" s="205" t="s">
        <v>22</v>
      </c>
      <c r="D74" s="205"/>
      <c r="E74" s="109" t="s">
        <v>24</v>
      </c>
      <c r="F74" s="118">
        <v>1</v>
      </c>
      <c r="G74" s="181">
        <v>1750.62</v>
      </c>
      <c r="H74" s="181">
        <v>1750.62</v>
      </c>
    </row>
    <row r="75" spans="1:8" s="179" customFormat="1" ht="15" customHeight="1" x14ac:dyDescent="0.2">
      <c r="A75" s="109" t="s">
        <v>255</v>
      </c>
      <c r="B75" s="180" t="s">
        <v>256</v>
      </c>
      <c r="C75" s="205" t="s">
        <v>22</v>
      </c>
      <c r="D75" s="205"/>
      <c r="E75" s="109" t="s">
        <v>216</v>
      </c>
      <c r="F75" s="118">
        <v>58.86</v>
      </c>
      <c r="G75" s="181">
        <v>44.03</v>
      </c>
      <c r="H75" s="181">
        <v>2591.6</v>
      </c>
    </row>
    <row r="76" spans="1:8" s="179" customFormat="1" ht="21" customHeight="1" x14ac:dyDescent="0.2">
      <c r="A76" s="109" t="s">
        <v>257</v>
      </c>
      <c r="B76" s="180" t="s">
        <v>258</v>
      </c>
      <c r="C76" s="205" t="s">
        <v>22</v>
      </c>
      <c r="D76" s="205"/>
      <c r="E76" s="109" t="s">
        <v>221</v>
      </c>
      <c r="F76" s="118">
        <v>6</v>
      </c>
      <c r="G76" s="181">
        <v>42.01</v>
      </c>
      <c r="H76" s="181">
        <v>252.06</v>
      </c>
    </row>
    <row r="77" spans="1:8" s="179" customFormat="1" ht="15" customHeight="1" x14ac:dyDescent="0.2">
      <c r="A77" s="109" t="s">
        <v>259</v>
      </c>
      <c r="B77" s="180" t="s">
        <v>260</v>
      </c>
      <c r="C77" s="205" t="s">
        <v>22</v>
      </c>
      <c r="D77" s="205"/>
      <c r="E77" s="109" t="s">
        <v>221</v>
      </c>
      <c r="F77" s="118">
        <v>12</v>
      </c>
      <c r="G77" s="181">
        <v>19.7</v>
      </c>
      <c r="H77" s="181">
        <v>236.4</v>
      </c>
    </row>
    <row r="78" spans="1:8" s="179" customFormat="1" ht="38.1" customHeight="1" x14ac:dyDescent="0.2">
      <c r="A78" s="109" t="s">
        <v>261</v>
      </c>
      <c r="B78" s="180" t="s">
        <v>262</v>
      </c>
      <c r="C78" s="205" t="s">
        <v>22</v>
      </c>
      <c r="D78" s="205"/>
      <c r="E78" s="109" t="s">
        <v>24</v>
      </c>
      <c r="F78" s="118">
        <v>2</v>
      </c>
      <c r="G78" s="181">
        <v>467.57</v>
      </c>
      <c r="H78" s="181">
        <v>935.14</v>
      </c>
    </row>
    <row r="79" spans="1:8" s="179" customFormat="1" ht="15" customHeight="1" x14ac:dyDescent="0.2">
      <c r="A79" s="182"/>
      <c r="B79" s="182"/>
      <c r="C79" s="182"/>
      <c r="D79" s="182"/>
      <c r="E79" s="182"/>
      <c r="F79" s="202" t="s">
        <v>186</v>
      </c>
      <c r="G79" s="202"/>
      <c r="H79" s="183">
        <v>19612.240000000002</v>
      </c>
    </row>
    <row r="80" spans="1:8" s="179" customFormat="1" ht="15" customHeight="1" x14ac:dyDescent="0.2">
      <c r="A80" s="182"/>
      <c r="B80" s="182"/>
      <c r="C80" s="182"/>
      <c r="D80" s="182"/>
      <c r="E80" s="182"/>
      <c r="F80" s="202" t="s">
        <v>187</v>
      </c>
      <c r="G80" s="202"/>
      <c r="H80" s="176">
        <v>24783.58</v>
      </c>
    </row>
    <row r="81" spans="1:8" s="179" customFormat="1" ht="15" customHeight="1" x14ac:dyDescent="0.2">
      <c r="A81" s="182"/>
      <c r="B81" s="182"/>
      <c r="C81" s="182"/>
      <c r="D81" s="182"/>
      <c r="E81" s="182"/>
      <c r="F81" s="202" t="s">
        <v>188</v>
      </c>
      <c r="G81" s="202"/>
      <c r="H81" s="176">
        <v>20290.080000000002</v>
      </c>
    </row>
    <row r="82" spans="1:8" s="179" customFormat="1" ht="15" customHeight="1" x14ac:dyDescent="0.2">
      <c r="A82" s="182"/>
      <c r="B82" s="182"/>
      <c r="C82" s="182"/>
      <c r="D82" s="182"/>
      <c r="E82" s="182"/>
      <c r="F82" s="202" t="s">
        <v>983</v>
      </c>
      <c r="G82" s="202"/>
      <c r="H82" s="176">
        <v>4493.5</v>
      </c>
    </row>
    <row r="83" spans="1:8" s="179" customFormat="1" ht="15" customHeight="1" x14ac:dyDescent="0.2">
      <c r="A83" s="182"/>
      <c r="B83" s="182"/>
      <c r="C83" s="182"/>
      <c r="D83" s="182"/>
      <c r="E83" s="182"/>
      <c r="F83" s="202" t="s">
        <v>189</v>
      </c>
      <c r="G83" s="202"/>
      <c r="H83" s="176">
        <v>24783.58</v>
      </c>
    </row>
    <row r="84" spans="1:8" s="179" customFormat="1" ht="15" customHeight="1" x14ac:dyDescent="0.2">
      <c r="A84" s="182"/>
      <c r="B84" s="182"/>
      <c r="C84" s="182"/>
      <c r="D84" s="182"/>
      <c r="E84" s="182"/>
      <c r="F84" s="202" t="s">
        <v>984</v>
      </c>
      <c r="G84" s="202"/>
      <c r="H84" s="176">
        <v>5137.6400000000003</v>
      </c>
    </row>
    <row r="85" spans="1:8" s="179" customFormat="1" ht="15" customHeight="1" x14ac:dyDescent="0.2">
      <c r="A85" s="182"/>
      <c r="B85" s="182"/>
      <c r="C85" s="182"/>
      <c r="D85" s="182"/>
      <c r="E85" s="182"/>
      <c r="F85" s="202" t="s">
        <v>190</v>
      </c>
      <c r="G85" s="202"/>
      <c r="H85" s="176">
        <v>29921.22</v>
      </c>
    </row>
    <row r="86" spans="1:8" s="179" customFormat="1" ht="9.9499999999999993" customHeight="1" x14ac:dyDescent="0.2">
      <c r="A86" s="182"/>
      <c r="B86" s="182"/>
      <c r="C86" s="182"/>
      <c r="D86" s="182"/>
      <c r="E86" s="182"/>
      <c r="F86" s="207"/>
      <c r="G86" s="207"/>
      <c r="H86" s="207"/>
    </row>
    <row r="87" spans="1:8" s="179" customFormat="1" ht="20.100000000000001" customHeight="1" x14ac:dyDescent="0.2">
      <c r="A87" s="208" t="s">
        <v>985</v>
      </c>
      <c r="B87" s="208"/>
      <c r="C87" s="208"/>
      <c r="D87" s="208"/>
      <c r="E87" s="208"/>
      <c r="F87" s="208"/>
      <c r="G87" s="208"/>
      <c r="H87" s="208"/>
    </row>
    <row r="88" spans="1:8" s="179" customFormat="1" ht="15" customHeight="1" x14ac:dyDescent="0.2">
      <c r="A88" s="203" t="s">
        <v>263</v>
      </c>
      <c r="B88" s="203"/>
      <c r="C88" s="204" t="s">
        <v>161</v>
      </c>
      <c r="D88" s="204"/>
      <c r="E88" s="108" t="s">
        <v>162</v>
      </c>
      <c r="F88" s="108" t="s">
        <v>163</v>
      </c>
      <c r="G88" s="108" t="s">
        <v>164</v>
      </c>
      <c r="H88" s="108" t="s">
        <v>165</v>
      </c>
    </row>
    <row r="89" spans="1:8" s="179" customFormat="1" ht="21" customHeight="1" x14ac:dyDescent="0.2">
      <c r="A89" s="109" t="s">
        <v>264</v>
      </c>
      <c r="B89" s="180" t="s">
        <v>265</v>
      </c>
      <c r="C89" s="205" t="s">
        <v>13</v>
      </c>
      <c r="D89" s="205"/>
      <c r="E89" s="109" t="s">
        <v>96</v>
      </c>
      <c r="F89" s="118">
        <v>0.14000000000000001</v>
      </c>
      <c r="G89" s="181">
        <v>2.59</v>
      </c>
      <c r="H89" s="181">
        <v>0.36</v>
      </c>
    </row>
    <row r="90" spans="1:8" s="179" customFormat="1" ht="15" customHeight="1" x14ac:dyDescent="0.2">
      <c r="A90" s="182"/>
      <c r="B90" s="182"/>
      <c r="C90" s="182"/>
      <c r="D90" s="182"/>
      <c r="E90" s="182"/>
      <c r="F90" s="202" t="s">
        <v>266</v>
      </c>
      <c r="G90" s="202"/>
      <c r="H90" s="183">
        <v>0.36</v>
      </c>
    </row>
    <row r="91" spans="1:8" s="179" customFormat="1" ht="15" customHeight="1" x14ac:dyDescent="0.2">
      <c r="A91" s="203" t="s">
        <v>160</v>
      </c>
      <c r="B91" s="203"/>
      <c r="C91" s="204" t="s">
        <v>161</v>
      </c>
      <c r="D91" s="204"/>
      <c r="E91" s="108" t="s">
        <v>162</v>
      </c>
      <c r="F91" s="108" t="s">
        <v>163</v>
      </c>
      <c r="G91" s="108" t="s">
        <v>164</v>
      </c>
      <c r="H91" s="108" t="s">
        <v>165</v>
      </c>
    </row>
    <row r="92" spans="1:8" s="179" customFormat="1" ht="15" customHeight="1" x14ac:dyDescent="0.2">
      <c r="A92" s="109" t="s">
        <v>267</v>
      </c>
      <c r="B92" s="180" t="s">
        <v>268</v>
      </c>
      <c r="C92" s="205" t="s">
        <v>32</v>
      </c>
      <c r="D92" s="205"/>
      <c r="E92" s="109" t="s">
        <v>34</v>
      </c>
      <c r="F92" s="118">
        <v>3.7839999999999998E-4</v>
      </c>
      <c r="G92" s="181">
        <v>233.94</v>
      </c>
      <c r="H92" s="181">
        <v>0.08</v>
      </c>
    </row>
    <row r="93" spans="1:8" s="179" customFormat="1" ht="15" customHeight="1" x14ac:dyDescent="0.2">
      <c r="A93" s="182"/>
      <c r="B93" s="182"/>
      <c r="C93" s="182"/>
      <c r="D93" s="182"/>
      <c r="E93" s="182"/>
      <c r="F93" s="202" t="s">
        <v>175</v>
      </c>
      <c r="G93" s="202"/>
      <c r="H93" s="183">
        <v>0.08</v>
      </c>
    </row>
    <row r="94" spans="1:8" s="179" customFormat="1" ht="15" customHeight="1" x14ac:dyDescent="0.2">
      <c r="A94" s="203" t="s">
        <v>176</v>
      </c>
      <c r="B94" s="203"/>
      <c r="C94" s="204" t="s">
        <v>161</v>
      </c>
      <c r="D94" s="204"/>
      <c r="E94" s="108" t="s">
        <v>162</v>
      </c>
      <c r="F94" s="108" t="s">
        <v>163</v>
      </c>
      <c r="G94" s="108" t="s">
        <v>164</v>
      </c>
      <c r="H94" s="108" t="s">
        <v>165</v>
      </c>
    </row>
    <row r="95" spans="1:8" s="179" customFormat="1" ht="21" customHeight="1" x14ac:dyDescent="0.2">
      <c r="A95" s="109" t="s">
        <v>269</v>
      </c>
      <c r="B95" s="180" t="s">
        <v>270</v>
      </c>
      <c r="C95" s="205" t="s">
        <v>13</v>
      </c>
      <c r="D95" s="205"/>
      <c r="E95" s="109" t="s">
        <v>96</v>
      </c>
      <c r="F95" s="118">
        <v>7.0000000000000001E-3</v>
      </c>
      <c r="G95" s="181">
        <v>24.1</v>
      </c>
      <c r="H95" s="181">
        <v>0.16</v>
      </c>
    </row>
    <row r="96" spans="1:8" s="179" customFormat="1" ht="21" customHeight="1" x14ac:dyDescent="0.2">
      <c r="A96" s="109" t="s">
        <v>271</v>
      </c>
      <c r="B96" s="180" t="s">
        <v>272</v>
      </c>
      <c r="C96" s="205" t="s">
        <v>13</v>
      </c>
      <c r="D96" s="205"/>
      <c r="E96" s="109" t="s">
        <v>96</v>
      </c>
      <c r="F96" s="118">
        <v>5.3644000000000001E-3</v>
      </c>
      <c r="G96" s="181">
        <v>44.49</v>
      </c>
      <c r="H96" s="181">
        <v>0.23</v>
      </c>
    </row>
    <row r="97" spans="1:8" s="179" customFormat="1" ht="21" customHeight="1" x14ac:dyDescent="0.2">
      <c r="A97" s="109" t="s">
        <v>273</v>
      </c>
      <c r="B97" s="180" t="s">
        <v>274</v>
      </c>
      <c r="C97" s="205" t="s">
        <v>13</v>
      </c>
      <c r="D97" s="205"/>
      <c r="E97" s="109" t="s">
        <v>96</v>
      </c>
      <c r="F97" s="118">
        <v>3.0000000000000001E-3</v>
      </c>
      <c r="G97" s="181">
        <v>134.61000000000001</v>
      </c>
      <c r="H97" s="181">
        <v>0.4</v>
      </c>
    </row>
    <row r="98" spans="1:8" s="179" customFormat="1" ht="15" customHeight="1" x14ac:dyDescent="0.2">
      <c r="A98" s="109" t="s">
        <v>275</v>
      </c>
      <c r="B98" s="180" t="s">
        <v>276</v>
      </c>
      <c r="C98" s="205" t="s">
        <v>13</v>
      </c>
      <c r="D98" s="205"/>
      <c r="E98" s="109" t="s">
        <v>96</v>
      </c>
      <c r="F98" s="118">
        <v>3.0000000000000001E-3</v>
      </c>
      <c r="G98" s="181">
        <v>39.119999999999997</v>
      </c>
      <c r="H98" s="181">
        <v>0.11</v>
      </c>
    </row>
    <row r="99" spans="1:8" s="179" customFormat="1" ht="18" customHeight="1" x14ac:dyDescent="0.2">
      <c r="A99" s="182"/>
      <c r="B99" s="182"/>
      <c r="C99" s="182"/>
      <c r="D99" s="182"/>
      <c r="E99" s="182"/>
      <c r="F99" s="202" t="s">
        <v>181</v>
      </c>
      <c r="G99" s="202"/>
      <c r="H99" s="183">
        <v>0.9</v>
      </c>
    </row>
    <row r="100" spans="1:8" s="179" customFormat="1" ht="15" customHeight="1" x14ac:dyDescent="0.2">
      <c r="A100" s="203" t="s">
        <v>182</v>
      </c>
      <c r="B100" s="203"/>
      <c r="C100" s="204" t="s">
        <v>161</v>
      </c>
      <c r="D100" s="204"/>
      <c r="E100" s="108" t="s">
        <v>162</v>
      </c>
      <c r="F100" s="108" t="s">
        <v>163</v>
      </c>
      <c r="G100" s="108" t="s">
        <v>164</v>
      </c>
      <c r="H100" s="108" t="s">
        <v>165</v>
      </c>
    </row>
    <row r="101" spans="1:8" s="179" customFormat="1" ht="15" customHeight="1" x14ac:dyDescent="0.2">
      <c r="A101" s="109" t="s">
        <v>277</v>
      </c>
      <c r="B101" s="180" t="s">
        <v>278</v>
      </c>
      <c r="C101" s="205" t="s">
        <v>32</v>
      </c>
      <c r="D101" s="205"/>
      <c r="E101" s="109" t="s">
        <v>34</v>
      </c>
      <c r="F101" s="118">
        <v>7.5679999999999996E-4</v>
      </c>
      <c r="G101" s="181">
        <v>40.5</v>
      </c>
      <c r="H101" s="181">
        <v>0.03</v>
      </c>
    </row>
    <row r="102" spans="1:8" s="179" customFormat="1" ht="15" customHeight="1" x14ac:dyDescent="0.2">
      <c r="A102" s="182"/>
      <c r="B102" s="182"/>
      <c r="C102" s="182"/>
      <c r="D102" s="182"/>
      <c r="E102" s="182"/>
      <c r="F102" s="202" t="s">
        <v>186</v>
      </c>
      <c r="G102" s="202"/>
      <c r="H102" s="183">
        <v>0.03</v>
      </c>
    </row>
    <row r="103" spans="1:8" s="179" customFormat="1" ht="15" customHeight="1" x14ac:dyDescent="0.2">
      <c r="A103" s="182"/>
      <c r="B103" s="182"/>
      <c r="C103" s="182"/>
      <c r="D103" s="182"/>
      <c r="E103" s="182"/>
      <c r="F103" s="202" t="s">
        <v>187</v>
      </c>
      <c r="G103" s="202"/>
      <c r="H103" s="176">
        <v>1.37</v>
      </c>
    </row>
    <row r="104" spans="1:8" s="179" customFormat="1" ht="15" customHeight="1" x14ac:dyDescent="0.2">
      <c r="A104" s="182"/>
      <c r="B104" s="182"/>
      <c r="C104" s="182"/>
      <c r="D104" s="182"/>
      <c r="E104" s="182"/>
      <c r="F104" s="202" t="s">
        <v>188</v>
      </c>
      <c r="G104" s="202"/>
      <c r="H104" s="176">
        <v>0.92</v>
      </c>
    </row>
    <row r="105" spans="1:8" s="179" customFormat="1" ht="15" customHeight="1" x14ac:dyDescent="0.2">
      <c r="A105" s="182"/>
      <c r="B105" s="182"/>
      <c r="C105" s="182"/>
      <c r="D105" s="182"/>
      <c r="E105" s="182"/>
      <c r="F105" s="202" t="s">
        <v>983</v>
      </c>
      <c r="G105" s="202"/>
      <c r="H105" s="176">
        <v>0.45</v>
      </c>
    </row>
    <row r="106" spans="1:8" s="179" customFormat="1" ht="15" customHeight="1" x14ac:dyDescent="0.2">
      <c r="A106" s="182"/>
      <c r="B106" s="182"/>
      <c r="C106" s="182"/>
      <c r="D106" s="182"/>
      <c r="E106" s="182"/>
      <c r="F106" s="202" t="s">
        <v>189</v>
      </c>
      <c r="G106" s="202"/>
      <c r="H106" s="176">
        <v>1.37</v>
      </c>
    </row>
    <row r="107" spans="1:8" s="179" customFormat="1" ht="15" customHeight="1" x14ac:dyDescent="0.2">
      <c r="A107" s="182"/>
      <c r="B107" s="182"/>
      <c r="C107" s="182"/>
      <c r="D107" s="182"/>
      <c r="E107" s="182"/>
      <c r="F107" s="202" t="s">
        <v>984</v>
      </c>
      <c r="G107" s="202"/>
      <c r="H107" s="176">
        <v>0.28000000000000003</v>
      </c>
    </row>
    <row r="108" spans="1:8" s="179" customFormat="1" ht="15" customHeight="1" x14ac:dyDescent="0.2">
      <c r="A108" s="182"/>
      <c r="B108" s="182"/>
      <c r="C108" s="182"/>
      <c r="D108" s="182"/>
      <c r="E108" s="182"/>
      <c r="F108" s="202" t="s">
        <v>190</v>
      </c>
      <c r="G108" s="202"/>
      <c r="H108" s="176">
        <v>1.65</v>
      </c>
    </row>
    <row r="109" spans="1:8" s="179" customFormat="1" ht="9.9499999999999993" customHeight="1" x14ac:dyDescent="0.2">
      <c r="A109" s="182"/>
      <c r="B109" s="182"/>
      <c r="C109" s="182"/>
      <c r="D109" s="182"/>
      <c r="E109" s="182"/>
      <c r="F109" s="207"/>
      <c r="G109" s="207"/>
      <c r="H109" s="207"/>
    </row>
    <row r="110" spans="1:8" s="179" customFormat="1" ht="20.100000000000001" customHeight="1" x14ac:dyDescent="0.2">
      <c r="A110" s="208" t="s">
        <v>986</v>
      </c>
      <c r="B110" s="208"/>
      <c r="C110" s="208"/>
      <c r="D110" s="208"/>
      <c r="E110" s="208"/>
      <c r="F110" s="208"/>
      <c r="G110" s="208"/>
      <c r="H110" s="208"/>
    </row>
    <row r="111" spans="1:8" s="179" customFormat="1" ht="15" customHeight="1" x14ac:dyDescent="0.2">
      <c r="A111" s="203" t="s">
        <v>263</v>
      </c>
      <c r="B111" s="203"/>
      <c r="C111" s="204" t="s">
        <v>161</v>
      </c>
      <c r="D111" s="204"/>
      <c r="E111" s="108" t="s">
        <v>162</v>
      </c>
      <c r="F111" s="108" t="s">
        <v>163</v>
      </c>
      <c r="G111" s="108" t="s">
        <v>164</v>
      </c>
      <c r="H111" s="108" t="s">
        <v>165</v>
      </c>
    </row>
    <row r="112" spans="1:8" s="179" customFormat="1" ht="21" customHeight="1" x14ac:dyDescent="0.2">
      <c r="A112" s="109" t="s">
        <v>279</v>
      </c>
      <c r="B112" s="180" t="s">
        <v>280</v>
      </c>
      <c r="C112" s="205" t="s">
        <v>32</v>
      </c>
      <c r="D112" s="205"/>
      <c r="E112" s="109" t="s">
        <v>96</v>
      </c>
      <c r="F112" s="118">
        <v>8</v>
      </c>
      <c r="G112" s="181">
        <v>152.5</v>
      </c>
      <c r="H112" s="181">
        <v>1220</v>
      </c>
    </row>
    <row r="113" spans="1:8" s="179" customFormat="1" ht="15" customHeight="1" x14ac:dyDescent="0.2">
      <c r="A113" s="182"/>
      <c r="B113" s="182"/>
      <c r="C113" s="182"/>
      <c r="D113" s="182"/>
      <c r="E113" s="182"/>
      <c r="F113" s="202" t="s">
        <v>266</v>
      </c>
      <c r="G113" s="202"/>
      <c r="H113" s="183">
        <v>1220</v>
      </c>
    </row>
    <row r="114" spans="1:8" s="179" customFormat="1" ht="15" customHeight="1" x14ac:dyDescent="0.2">
      <c r="A114" s="203" t="s">
        <v>160</v>
      </c>
      <c r="B114" s="203"/>
      <c r="C114" s="204" t="s">
        <v>161</v>
      </c>
      <c r="D114" s="204"/>
      <c r="E114" s="108" t="s">
        <v>162</v>
      </c>
      <c r="F114" s="108" t="s">
        <v>163</v>
      </c>
      <c r="G114" s="108" t="s">
        <v>164</v>
      </c>
      <c r="H114" s="108" t="s">
        <v>165</v>
      </c>
    </row>
    <row r="115" spans="1:8" s="179" customFormat="1" ht="15" customHeight="1" x14ac:dyDescent="0.2">
      <c r="A115" s="109" t="s">
        <v>281</v>
      </c>
      <c r="B115" s="180" t="s">
        <v>282</v>
      </c>
      <c r="C115" s="205" t="s">
        <v>32</v>
      </c>
      <c r="D115" s="205"/>
      <c r="E115" s="109" t="s">
        <v>283</v>
      </c>
      <c r="F115" s="118">
        <v>55.55</v>
      </c>
      <c r="G115" s="181">
        <v>6.12</v>
      </c>
      <c r="H115" s="181">
        <v>339.97</v>
      </c>
    </row>
    <row r="116" spans="1:8" s="179" customFormat="1" ht="15" customHeight="1" x14ac:dyDescent="0.2">
      <c r="A116" s="182"/>
      <c r="B116" s="182"/>
      <c r="C116" s="182"/>
      <c r="D116" s="182"/>
      <c r="E116" s="182"/>
      <c r="F116" s="202" t="s">
        <v>175</v>
      </c>
      <c r="G116" s="202"/>
      <c r="H116" s="183">
        <v>339.97</v>
      </c>
    </row>
    <row r="117" spans="1:8" s="179" customFormat="1" ht="15" customHeight="1" x14ac:dyDescent="0.2">
      <c r="A117" s="203" t="s">
        <v>176</v>
      </c>
      <c r="B117" s="203"/>
      <c r="C117" s="204" t="s">
        <v>161</v>
      </c>
      <c r="D117" s="204"/>
      <c r="E117" s="108" t="s">
        <v>162</v>
      </c>
      <c r="F117" s="108" t="s">
        <v>163</v>
      </c>
      <c r="G117" s="108" t="s">
        <v>164</v>
      </c>
      <c r="H117" s="108" t="s">
        <v>165</v>
      </c>
    </row>
    <row r="118" spans="1:8" s="179" customFormat="1" ht="21" customHeight="1" x14ac:dyDescent="0.2">
      <c r="A118" s="109" t="s">
        <v>284</v>
      </c>
      <c r="B118" s="180" t="s">
        <v>285</v>
      </c>
      <c r="C118" s="205" t="s">
        <v>13</v>
      </c>
      <c r="D118" s="205"/>
      <c r="E118" s="109" t="s">
        <v>96</v>
      </c>
      <c r="F118" s="118">
        <v>8</v>
      </c>
      <c r="G118" s="181">
        <v>30.65</v>
      </c>
      <c r="H118" s="181">
        <v>245.2</v>
      </c>
    </row>
    <row r="119" spans="1:8" s="179" customFormat="1" ht="18" customHeight="1" x14ac:dyDescent="0.2">
      <c r="A119" s="182"/>
      <c r="B119" s="182"/>
      <c r="C119" s="182"/>
      <c r="D119" s="182"/>
      <c r="E119" s="182"/>
      <c r="F119" s="202" t="s">
        <v>181</v>
      </c>
      <c r="G119" s="202"/>
      <c r="H119" s="183">
        <v>245.2</v>
      </c>
    </row>
    <row r="120" spans="1:8" s="179" customFormat="1" ht="15" customHeight="1" x14ac:dyDescent="0.2">
      <c r="A120" s="182"/>
      <c r="B120" s="182"/>
      <c r="C120" s="182"/>
      <c r="D120" s="182"/>
      <c r="E120" s="182"/>
      <c r="F120" s="202" t="s">
        <v>187</v>
      </c>
      <c r="G120" s="202"/>
      <c r="H120" s="176">
        <v>1805.17</v>
      </c>
    </row>
    <row r="121" spans="1:8" s="179" customFormat="1" ht="15" customHeight="1" x14ac:dyDescent="0.2">
      <c r="A121" s="182"/>
      <c r="B121" s="182"/>
      <c r="C121" s="182"/>
      <c r="D121" s="182"/>
      <c r="E121" s="182"/>
      <c r="F121" s="202" t="s">
        <v>188</v>
      </c>
      <c r="G121" s="202"/>
      <c r="H121" s="176">
        <v>1700.29</v>
      </c>
    </row>
    <row r="122" spans="1:8" s="179" customFormat="1" ht="15" customHeight="1" x14ac:dyDescent="0.2">
      <c r="A122" s="182"/>
      <c r="B122" s="182"/>
      <c r="C122" s="182"/>
      <c r="D122" s="182"/>
      <c r="E122" s="182"/>
      <c r="F122" s="202" t="s">
        <v>983</v>
      </c>
      <c r="G122" s="202"/>
      <c r="H122" s="176">
        <v>104.88</v>
      </c>
    </row>
    <row r="123" spans="1:8" s="179" customFormat="1" ht="15" customHeight="1" x14ac:dyDescent="0.2">
      <c r="A123" s="182"/>
      <c r="B123" s="182"/>
      <c r="C123" s="182"/>
      <c r="D123" s="182"/>
      <c r="E123" s="182"/>
      <c r="F123" s="202" t="s">
        <v>189</v>
      </c>
      <c r="G123" s="202"/>
      <c r="H123" s="176">
        <v>1805.17</v>
      </c>
    </row>
    <row r="124" spans="1:8" s="179" customFormat="1" ht="15" customHeight="1" x14ac:dyDescent="0.2">
      <c r="A124" s="182"/>
      <c r="B124" s="182"/>
      <c r="C124" s="182"/>
      <c r="D124" s="182"/>
      <c r="E124" s="182"/>
      <c r="F124" s="202" t="s">
        <v>984</v>
      </c>
      <c r="G124" s="202"/>
      <c r="H124" s="176">
        <v>374.21</v>
      </c>
    </row>
    <row r="125" spans="1:8" s="179" customFormat="1" ht="15" customHeight="1" x14ac:dyDescent="0.2">
      <c r="A125" s="182"/>
      <c r="B125" s="182"/>
      <c r="C125" s="182"/>
      <c r="D125" s="182"/>
      <c r="E125" s="182"/>
      <c r="F125" s="202" t="s">
        <v>190</v>
      </c>
      <c r="G125" s="202"/>
      <c r="H125" s="176">
        <v>2179.38</v>
      </c>
    </row>
    <row r="126" spans="1:8" s="179" customFormat="1" ht="9.9499999999999993" customHeight="1" x14ac:dyDescent="0.2">
      <c r="A126" s="182"/>
      <c r="B126" s="182"/>
      <c r="C126" s="182"/>
      <c r="D126" s="182"/>
      <c r="E126" s="182"/>
      <c r="F126" s="207"/>
      <c r="G126" s="207"/>
      <c r="H126" s="207"/>
    </row>
    <row r="127" spans="1:8" s="179" customFormat="1" ht="20.100000000000001" customHeight="1" x14ac:dyDescent="0.2">
      <c r="A127" s="208" t="s">
        <v>286</v>
      </c>
      <c r="B127" s="208"/>
      <c r="C127" s="208"/>
      <c r="D127" s="208"/>
      <c r="E127" s="208"/>
      <c r="F127" s="208"/>
      <c r="G127" s="208"/>
      <c r="H127" s="208"/>
    </row>
    <row r="128" spans="1:8" s="179" customFormat="1" ht="15" customHeight="1" x14ac:dyDescent="0.2">
      <c r="A128" s="203" t="s">
        <v>263</v>
      </c>
      <c r="B128" s="203"/>
      <c r="C128" s="204" t="s">
        <v>161</v>
      </c>
      <c r="D128" s="204"/>
      <c r="E128" s="108" t="s">
        <v>162</v>
      </c>
      <c r="F128" s="108" t="s">
        <v>163</v>
      </c>
      <c r="G128" s="108" t="s">
        <v>164</v>
      </c>
      <c r="H128" s="108" t="s">
        <v>165</v>
      </c>
    </row>
    <row r="129" spans="1:8" s="179" customFormat="1" ht="21" customHeight="1" x14ac:dyDescent="0.2">
      <c r="A129" s="109" t="s">
        <v>287</v>
      </c>
      <c r="B129" s="180" t="s">
        <v>288</v>
      </c>
      <c r="C129" s="205" t="s">
        <v>32</v>
      </c>
      <c r="D129" s="205"/>
      <c r="E129" s="109" t="s">
        <v>289</v>
      </c>
      <c r="F129" s="118">
        <v>1.0200000000000001E-2</v>
      </c>
      <c r="G129" s="181">
        <v>288.44</v>
      </c>
      <c r="H129" s="181">
        <v>2.94</v>
      </c>
    </row>
    <row r="130" spans="1:8" s="179" customFormat="1" ht="15" customHeight="1" x14ac:dyDescent="0.2">
      <c r="A130" s="182"/>
      <c r="B130" s="182"/>
      <c r="C130" s="182"/>
      <c r="D130" s="182"/>
      <c r="E130" s="182"/>
      <c r="F130" s="202" t="s">
        <v>266</v>
      </c>
      <c r="G130" s="202"/>
      <c r="H130" s="183">
        <v>2.94</v>
      </c>
    </row>
    <row r="131" spans="1:8" s="179" customFormat="1" ht="15" customHeight="1" x14ac:dyDescent="0.2">
      <c r="A131" s="203" t="s">
        <v>176</v>
      </c>
      <c r="B131" s="203"/>
      <c r="C131" s="204" t="s">
        <v>161</v>
      </c>
      <c r="D131" s="204"/>
      <c r="E131" s="108" t="s">
        <v>162</v>
      </c>
      <c r="F131" s="108" t="s">
        <v>163</v>
      </c>
      <c r="G131" s="108" t="s">
        <v>164</v>
      </c>
      <c r="H131" s="108" t="s">
        <v>165</v>
      </c>
    </row>
    <row r="132" spans="1:8" s="179" customFormat="1" ht="15" customHeight="1" x14ac:dyDescent="0.2">
      <c r="A132" s="109" t="s">
        <v>179</v>
      </c>
      <c r="B132" s="180" t="s">
        <v>180</v>
      </c>
      <c r="C132" s="205" t="s">
        <v>13</v>
      </c>
      <c r="D132" s="205"/>
      <c r="E132" s="109" t="s">
        <v>96</v>
      </c>
      <c r="F132" s="118">
        <v>1.0200000000000001E-2</v>
      </c>
      <c r="G132" s="181">
        <v>22.59</v>
      </c>
      <c r="H132" s="181">
        <v>0.23</v>
      </c>
    </row>
    <row r="133" spans="1:8" s="179" customFormat="1" ht="18" customHeight="1" x14ac:dyDescent="0.2">
      <c r="A133" s="182"/>
      <c r="B133" s="182"/>
      <c r="C133" s="182"/>
      <c r="D133" s="182"/>
      <c r="E133" s="182"/>
      <c r="F133" s="202" t="s">
        <v>181</v>
      </c>
      <c r="G133" s="202"/>
      <c r="H133" s="183">
        <v>0.23</v>
      </c>
    </row>
    <row r="134" spans="1:8" s="179" customFormat="1" ht="15" customHeight="1" x14ac:dyDescent="0.2">
      <c r="A134" s="182"/>
      <c r="B134" s="182"/>
      <c r="C134" s="182"/>
      <c r="D134" s="182"/>
      <c r="E134" s="182"/>
      <c r="F134" s="202" t="s">
        <v>187</v>
      </c>
      <c r="G134" s="202"/>
      <c r="H134" s="176">
        <v>3.17</v>
      </c>
    </row>
    <row r="135" spans="1:8" s="179" customFormat="1" ht="15" customHeight="1" x14ac:dyDescent="0.2">
      <c r="A135" s="182"/>
      <c r="B135" s="182"/>
      <c r="C135" s="182"/>
      <c r="D135" s="182"/>
      <c r="E135" s="182"/>
      <c r="F135" s="202" t="s">
        <v>188</v>
      </c>
      <c r="G135" s="202"/>
      <c r="H135" s="176">
        <v>3.09</v>
      </c>
    </row>
    <row r="136" spans="1:8" s="179" customFormat="1" ht="15" customHeight="1" x14ac:dyDescent="0.2">
      <c r="A136" s="182"/>
      <c r="B136" s="182"/>
      <c r="C136" s="182"/>
      <c r="D136" s="182"/>
      <c r="E136" s="182"/>
      <c r="F136" s="202" t="s">
        <v>983</v>
      </c>
      <c r="G136" s="202"/>
      <c r="H136" s="176">
        <v>0.08</v>
      </c>
    </row>
    <row r="137" spans="1:8" s="179" customFormat="1" ht="15" customHeight="1" x14ac:dyDescent="0.2">
      <c r="A137" s="182"/>
      <c r="B137" s="182"/>
      <c r="C137" s="182"/>
      <c r="D137" s="182"/>
      <c r="E137" s="182"/>
      <c r="F137" s="202" t="s">
        <v>189</v>
      </c>
      <c r="G137" s="202"/>
      <c r="H137" s="176">
        <v>3.17</v>
      </c>
    </row>
    <row r="138" spans="1:8" s="179" customFormat="1" ht="15" customHeight="1" x14ac:dyDescent="0.2">
      <c r="A138" s="182"/>
      <c r="B138" s="182"/>
      <c r="C138" s="182"/>
      <c r="D138" s="182"/>
      <c r="E138" s="182"/>
      <c r="F138" s="202" t="s">
        <v>984</v>
      </c>
      <c r="G138" s="202"/>
      <c r="H138" s="176">
        <v>0.66</v>
      </c>
    </row>
    <row r="139" spans="1:8" s="179" customFormat="1" ht="15" customHeight="1" x14ac:dyDescent="0.2">
      <c r="A139" s="182"/>
      <c r="B139" s="182"/>
      <c r="C139" s="182"/>
      <c r="D139" s="182"/>
      <c r="E139" s="182"/>
      <c r="F139" s="202" t="s">
        <v>190</v>
      </c>
      <c r="G139" s="202"/>
      <c r="H139" s="176">
        <v>3.83</v>
      </c>
    </row>
    <row r="140" spans="1:8" s="179" customFormat="1" ht="9.9499999999999993" customHeight="1" x14ac:dyDescent="0.2">
      <c r="A140" s="182"/>
      <c r="B140" s="182"/>
      <c r="C140" s="182"/>
      <c r="D140" s="182"/>
      <c r="E140" s="182"/>
      <c r="F140" s="207"/>
      <c r="G140" s="207"/>
      <c r="H140" s="207"/>
    </row>
    <row r="141" spans="1:8" s="179" customFormat="1" ht="20.100000000000001" customHeight="1" x14ac:dyDescent="0.2">
      <c r="A141" s="208" t="s">
        <v>290</v>
      </c>
      <c r="B141" s="208"/>
      <c r="C141" s="208"/>
      <c r="D141" s="208"/>
      <c r="E141" s="208"/>
      <c r="F141" s="208"/>
      <c r="G141" s="208"/>
      <c r="H141" s="208"/>
    </row>
    <row r="142" spans="1:8" s="179" customFormat="1" ht="12.95" customHeight="1" x14ac:dyDescent="0.2">
      <c r="A142" s="209" t="s">
        <v>192</v>
      </c>
      <c r="B142" s="209"/>
      <c r="C142" s="210" t="s">
        <v>193</v>
      </c>
      <c r="D142" s="204" t="s">
        <v>194</v>
      </c>
      <c r="E142" s="204"/>
      <c r="F142" s="204" t="s">
        <v>195</v>
      </c>
      <c r="G142" s="204"/>
      <c r="H142" s="204" t="s">
        <v>196</v>
      </c>
    </row>
    <row r="143" spans="1:8" s="179" customFormat="1" ht="12" customHeight="1" x14ac:dyDescent="0.2">
      <c r="A143" s="209"/>
      <c r="B143" s="209"/>
      <c r="C143" s="210"/>
      <c r="D143" s="108" t="s">
        <v>197</v>
      </c>
      <c r="E143" s="108" t="s">
        <v>198</v>
      </c>
      <c r="F143" s="108" t="s">
        <v>197</v>
      </c>
      <c r="G143" s="108" t="s">
        <v>198</v>
      </c>
      <c r="H143" s="204"/>
    </row>
    <row r="144" spans="1:8" s="179" customFormat="1" ht="15" customHeight="1" x14ac:dyDescent="0.2">
      <c r="A144" s="109" t="s">
        <v>291</v>
      </c>
      <c r="B144" s="110" t="s">
        <v>292</v>
      </c>
      <c r="C144" s="111">
        <v>4</v>
      </c>
      <c r="D144" s="112">
        <v>0.76</v>
      </c>
      <c r="E144" s="112">
        <v>0.24</v>
      </c>
      <c r="F144" s="113">
        <v>312.52120000000002</v>
      </c>
      <c r="G144" s="113">
        <v>95.424300000000002</v>
      </c>
      <c r="H144" s="113">
        <v>1041.6715999999999</v>
      </c>
    </row>
    <row r="145" spans="1:8" s="179" customFormat="1" ht="15.95" customHeight="1" x14ac:dyDescent="0.2">
      <c r="A145" s="109" t="s">
        <v>293</v>
      </c>
      <c r="B145" s="110" t="s">
        <v>294</v>
      </c>
      <c r="C145" s="111">
        <v>1</v>
      </c>
      <c r="D145" s="112">
        <v>1</v>
      </c>
      <c r="E145" s="112">
        <v>0</v>
      </c>
      <c r="F145" s="113">
        <v>293.71809999999999</v>
      </c>
      <c r="G145" s="113">
        <v>135.4915</v>
      </c>
      <c r="H145" s="113">
        <v>293.71809999999999</v>
      </c>
    </row>
    <row r="146" spans="1:8" s="179" customFormat="1" ht="15" customHeight="1" x14ac:dyDescent="0.2">
      <c r="A146" s="182"/>
      <c r="B146" s="182"/>
      <c r="C146" s="182"/>
      <c r="D146" s="182"/>
      <c r="E146" s="182"/>
      <c r="F146" s="202" t="s">
        <v>201</v>
      </c>
      <c r="G146" s="202"/>
      <c r="H146" s="114">
        <v>1335.3896999999999</v>
      </c>
    </row>
    <row r="147" spans="1:8" s="179" customFormat="1" ht="20.100000000000001" customHeight="1" x14ac:dyDescent="0.2">
      <c r="A147" s="203" t="s">
        <v>202</v>
      </c>
      <c r="B147" s="203"/>
      <c r="C147" s="203"/>
      <c r="D147" s="203"/>
      <c r="E147" s="108" t="s">
        <v>162</v>
      </c>
      <c r="F147" s="108" t="s">
        <v>203</v>
      </c>
      <c r="G147" s="108" t="s">
        <v>204</v>
      </c>
      <c r="H147" s="108" t="s">
        <v>196</v>
      </c>
    </row>
    <row r="148" spans="1:8" s="179" customFormat="1" ht="15" customHeight="1" x14ac:dyDescent="0.2">
      <c r="A148" s="109" t="s">
        <v>179</v>
      </c>
      <c r="B148" s="211" t="s">
        <v>180</v>
      </c>
      <c r="C148" s="211"/>
      <c r="D148" s="211"/>
      <c r="E148" s="109" t="s">
        <v>96</v>
      </c>
      <c r="F148" s="111">
        <v>1</v>
      </c>
      <c r="G148" s="115">
        <v>22.59</v>
      </c>
      <c r="H148" s="115">
        <v>22.59</v>
      </c>
    </row>
    <row r="149" spans="1:8" s="179" customFormat="1" ht="15" customHeight="1" x14ac:dyDescent="0.2">
      <c r="A149" s="182"/>
      <c r="B149" s="182"/>
      <c r="C149" s="182"/>
      <c r="D149" s="182"/>
      <c r="E149" s="182"/>
      <c r="F149" s="202" t="s">
        <v>205</v>
      </c>
      <c r="G149" s="202"/>
      <c r="H149" s="116">
        <v>22.59</v>
      </c>
    </row>
    <row r="150" spans="1:8" s="179" customFormat="1" ht="15" customHeight="1" x14ac:dyDescent="0.2">
      <c r="A150" s="182"/>
      <c r="B150" s="182"/>
      <c r="C150" s="182"/>
      <c r="D150" s="182"/>
      <c r="E150" s="182"/>
      <c r="F150" s="202" t="s">
        <v>206</v>
      </c>
      <c r="G150" s="202"/>
      <c r="H150" s="113">
        <v>1357.9797000000001</v>
      </c>
    </row>
    <row r="151" spans="1:8" s="179" customFormat="1" ht="15" customHeight="1" x14ac:dyDescent="0.2">
      <c r="A151" s="182"/>
      <c r="B151" s="182"/>
      <c r="C151" s="182"/>
      <c r="D151" s="182"/>
      <c r="E151" s="182"/>
      <c r="F151" s="202" t="s">
        <v>207</v>
      </c>
      <c r="G151" s="202"/>
      <c r="H151" s="117">
        <v>230.19</v>
      </c>
    </row>
    <row r="152" spans="1:8" s="179" customFormat="1" ht="15" customHeight="1" x14ac:dyDescent="0.2">
      <c r="A152" s="182"/>
      <c r="B152" s="182"/>
      <c r="C152" s="182"/>
      <c r="D152" s="182"/>
      <c r="E152" s="182"/>
      <c r="F152" s="202" t="s">
        <v>208</v>
      </c>
      <c r="G152" s="202"/>
      <c r="H152" s="113">
        <v>5.8994</v>
      </c>
    </row>
    <row r="153" spans="1:8" s="179" customFormat="1" ht="15" customHeight="1" x14ac:dyDescent="0.2">
      <c r="A153" s="182"/>
      <c r="B153" s="182"/>
      <c r="C153" s="182"/>
      <c r="D153" s="182"/>
      <c r="E153" s="182"/>
      <c r="F153" s="202" t="s">
        <v>209</v>
      </c>
      <c r="G153" s="202"/>
      <c r="H153" s="113">
        <v>8.4400000000000003E-2</v>
      </c>
    </row>
    <row r="154" spans="1:8" s="179" customFormat="1" ht="15" customHeight="1" x14ac:dyDescent="0.2">
      <c r="A154" s="182"/>
      <c r="B154" s="182"/>
      <c r="C154" s="182"/>
      <c r="D154" s="182"/>
      <c r="E154" s="182"/>
      <c r="F154" s="202" t="s">
        <v>210</v>
      </c>
      <c r="G154" s="202"/>
      <c r="H154" s="113">
        <v>5.9837999999999996</v>
      </c>
    </row>
    <row r="155" spans="1:8" s="179" customFormat="1" ht="15" customHeight="1" x14ac:dyDescent="0.2">
      <c r="A155" s="182"/>
      <c r="B155" s="182"/>
      <c r="C155" s="182"/>
      <c r="D155" s="182"/>
      <c r="E155" s="182"/>
      <c r="F155" s="202" t="s">
        <v>187</v>
      </c>
      <c r="G155" s="202"/>
      <c r="H155" s="176">
        <v>5.98</v>
      </c>
    </row>
    <row r="156" spans="1:8" s="179" customFormat="1" ht="15" customHeight="1" x14ac:dyDescent="0.2">
      <c r="A156" s="182"/>
      <c r="B156" s="182"/>
      <c r="C156" s="182"/>
      <c r="D156" s="182"/>
      <c r="E156" s="182"/>
      <c r="F156" s="202" t="s">
        <v>188</v>
      </c>
      <c r="G156" s="202"/>
      <c r="H156" s="176">
        <v>5.95</v>
      </c>
    </row>
    <row r="157" spans="1:8" s="179" customFormat="1" ht="15" customHeight="1" x14ac:dyDescent="0.2">
      <c r="A157" s="182"/>
      <c r="B157" s="182"/>
      <c r="C157" s="182"/>
      <c r="D157" s="182"/>
      <c r="E157" s="182"/>
      <c r="F157" s="202" t="s">
        <v>983</v>
      </c>
      <c r="G157" s="202"/>
      <c r="H157" s="176">
        <v>0.03</v>
      </c>
    </row>
    <row r="158" spans="1:8" s="179" customFormat="1" ht="15" customHeight="1" x14ac:dyDescent="0.2">
      <c r="A158" s="182"/>
      <c r="B158" s="182"/>
      <c r="C158" s="182"/>
      <c r="D158" s="182"/>
      <c r="E158" s="182"/>
      <c r="F158" s="202" t="s">
        <v>189</v>
      </c>
      <c r="G158" s="202"/>
      <c r="H158" s="176">
        <v>5.98</v>
      </c>
    </row>
    <row r="159" spans="1:8" s="179" customFormat="1" ht="15" customHeight="1" x14ac:dyDescent="0.2">
      <c r="A159" s="182"/>
      <c r="B159" s="182"/>
      <c r="C159" s="182"/>
      <c r="D159" s="182"/>
      <c r="E159" s="182"/>
      <c r="F159" s="202" t="s">
        <v>984</v>
      </c>
      <c r="G159" s="202"/>
      <c r="H159" s="176">
        <v>1.24</v>
      </c>
    </row>
    <row r="160" spans="1:8" s="179" customFormat="1" ht="15" customHeight="1" x14ac:dyDescent="0.2">
      <c r="A160" s="182"/>
      <c r="B160" s="182"/>
      <c r="C160" s="182"/>
      <c r="D160" s="182"/>
      <c r="E160" s="182"/>
      <c r="F160" s="202" t="s">
        <v>190</v>
      </c>
      <c r="G160" s="202"/>
      <c r="H160" s="176">
        <v>7.22</v>
      </c>
    </row>
    <row r="161" spans="1:8" s="179" customFormat="1" ht="9.9499999999999993" customHeight="1" x14ac:dyDescent="0.2">
      <c r="A161" s="182"/>
      <c r="B161" s="182"/>
      <c r="C161" s="182"/>
      <c r="D161" s="182"/>
      <c r="E161" s="182"/>
      <c r="F161" s="207"/>
      <c r="G161" s="207"/>
      <c r="H161" s="207"/>
    </row>
    <row r="162" spans="1:8" s="179" customFormat="1" ht="20.100000000000001" customHeight="1" x14ac:dyDescent="0.2">
      <c r="A162" s="208" t="s">
        <v>295</v>
      </c>
      <c r="B162" s="208"/>
      <c r="C162" s="208"/>
      <c r="D162" s="208"/>
      <c r="E162" s="208"/>
      <c r="F162" s="208"/>
      <c r="G162" s="208"/>
      <c r="H162" s="208"/>
    </row>
    <row r="163" spans="1:8" s="179" customFormat="1" ht="12.95" customHeight="1" x14ac:dyDescent="0.2">
      <c r="A163" s="209" t="s">
        <v>192</v>
      </c>
      <c r="B163" s="209"/>
      <c r="C163" s="210" t="s">
        <v>193</v>
      </c>
      <c r="D163" s="204" t="s">
        <v>194</v>
      </c>
      <c r="E163" s="204"/>
      <c r="F163" s="204" t="s">
        <v>195</v>
      </c>
      <c r="G163" s="204"/>
      <c r="H163" s="204" t="s">
        <v>196</v>
      </c>
    </row>
    <row r="164" spans="1:8" s="179" customFormat="1" ht="12" customHeight="1" x14ac:dyDescent="0.2">
      <c r="A164" s="209"/>
      <c r="B164" s="209"/>
      <c r="C164" s="210"/>
      <c r="D164" s="108" t="s">
        <v>197</v>
      </c>
      <c r="E164" s="108" t="s">
        <v>198</v>
      </c>
      <c r="F164" s="108" t="s">
        <v>197</v>
      </c>
      <c r="G164" s="108" t="s">
        <v>198</v>
      </c>
      <c r="H164" s="204"/>
    </row>
    <row r="165" spans="1:8" s="179" customFormat="1" ht="15" customHeight="1" x14ac:dyDescent="0.2">
      <c r="A165" s="109" t="s">
        <v>291</v>
      </c>
      <c r="B165" s="110" t="s">
        <v>292</v>
      </c>
      <c r="C165" s="111">
        <v>3</v>
      </c>
      <c r="D165" s="112">
        <v>0.76</v>
      </c>
      <c r="E165" s="112">
        <v>0.24</v>
      </c>
      <c r="F165" s="113">
        <v>312.52120000000002</v>
      </c>
      <c r="G165" s="113">
        <v>95.424300000000002</v>
      </c>
      <c r="H165" s="113">
        <v>781.25369999999998</v>
      </c>
    </row>
    <row r="166" spans="1:8" s="179" customFormat="1" ht="15.95" customHeight="1" x14ac:dyDescent="0.2">
      <c r="A166" s="109" t="s">
        <v>293</v>
      </c>
      <c r="B166" s="110" t="s">
        <v>294</v>
      </c>
      <c r="C166" s="111">
        <v>1</v>
      </c>
      <c r="D166" s="112">
        <v>1</v>
      </c>
      <c r="E166" s="112">
        <v>0</v>
      </c>
      <c r="F166" s="113">
        <v>293.71809999999999</v>
      </c>
      <c r="G166" s="113">
        <v>135.4915</v>
      </c>
      <c r="H166" s="113">
        <v>293.71809999999999</v>
      </c>
    </row>
    <row r="167" spans="1:8" s="179" customFormat="1" ht="15" customHeight="1" x14ac:dyDescent="0.2">
      <c r="A167" s="182"/>
      <c r="B167" s="182"/>
      <c r="C167" s="182"/>
      <c r="D167" s="182"/>
      <c r="E167" s="182"/>
      <c r="F167" s="202" t="s">
        <v>201</v>
      </c>
      <c r="G167" s="202"/>
      <c r="H167" s="114">
        <v>1074.9718</v>
      </c>
    </row>
    <row r="168" spans="1:8" s="179" customFormat="1" ht="20.100000000000001" customHeight="1" x14ac:dyDescent="0.2">
      <c r="A168" s="203" t="s">
        <v>202</v>
      </c>
      <c r="B168" s="203"/>
      <c r="C168" s="203"/>
      <c r="D168" s="203"/>
      <c r="E168" s="108" t="s">
        <v>162</v>
      </c>
      <c r="F168" s="108" t="s">
        <v>203</v>
      </c>
      <c r="G168" s="108" t="s">
        <v>204</v>
      </c>
      <c r="H168" s="108" t="s">
        <v>196</v>
      </c>
    </row>
    <row r="169" spans="1:8" s="179" customFormat="1" ht="15" customHeight="1" x14ac:dyDescent="0.2">
      <c r="A169" s="109" t="s">
        <v>179</v>
      </c>
      <c r="B169" s="211" t="s">
        <v>180</v>
      </c>
      <c r="C169" s="211"/>
      <c r="D169" s="211"/>
      <c r="E169" s="109" t="s">
        <v>96</v>
      </c>
      <c r="F169" s="111">
        <v>1</v>
      </c>
      <c r="G169" s="115">
        <v>22.59</v>
      </c>
      <c r="H169" s="115">
        <v>22.59</v>
      </c>
    </row>
    <row r="170" spans="1:8" s="179" customFormat="1" ht="15" customHeight="1" x14ac:dyDescent="0.2">
      <c r="A170" s="182"/>
      <c r="B170" s="182"/>
      <c r="C170" s="182"/>
      <c r="D170" s="182"/>
      <c r="E170" s="182"/>
      <c r="F170" s="202" t="s">
        <v>205</v>
      </c>
      <c r="G170" s="202"/>
      <c r="H170" s="116">
        <v>22.59</v>
      </c>
    </row>
    <row r="171" spans="1:8" s="179" customFormat="1" ht="15" customHeight="1" x14ac:dyDescent="0.2">
      <c r="A171" s="182"/>
      <c r="B171" s="182"/>
      <c r="C171" s="182"/>
      <c r="D171" s="182"/>
      <c r="E171" s="182"/>
      <c r="F171" s="202" t="s">
        <v>206</v>
      </c>
      <c r="G171" s="202"/>
      <c r="H171" s="113">
        <v>1097.5617999999999</v>
      </c>
    </row>
    <row r="172" spans="1:8" s="179" customFormat="1" ht="15" customHeight="1" x14ac:dyDescent="0.2">
      <c r="A172" s="182"/>
      <c r="B172" s="182"/>
      <c r="C172" s="182"/>
      <c r="D172" s="182"/>
      <c r="E172" s="182"/>
      <c r="F172" s="202" t="s">
        <v>207</v>
      </c>
      <c r="G172" s="202"/>
      <c r="H172" s="117">
        <v>131.61000000000001</v>
      </c>
    </row>
    <row r="173" spans="1:8" s="179" customFormat="1" ht="15" customHeight="1" x14ac:dyDescent="0.2">
      <c r="A173" s="182"/>
      <c r="B173" s="182"/>
      <c r="C173" s="182"/>
      <c r="D173" s="182"/>
      <c r="E173" s="182"/>
      <c r="F173" s="202" t="s">
        <v>208</v>
      </c>
      <c r="G173" s="202"/>
      <c r="H173" s="113">
        <v>8.3394999999999992</v>
      </c>
    </row>
    <row r="174" spans="1:8" s="179" customFormat="1" ht="15" customHeight="1" x14ac:dyDescent="0.2">
      <c r="A174" s="182"/>
      <c r="B174" s="182"/>
      <c r="C174" s="182"/>
      <c r="D174" s="182"/>
      <c r="E174" s="182"/>
      <c r="F174" s="202" t="s">
        <v>296</v>
      </c>
      <c r="G174" s="202"/>
      <c r="H174" s="113">
        <v>0.04</v>
      </c>
    </row>
    <row r="175" spans="1:8" s="179" customFormat="1" ht="15" customHeight="1" x14ac:dyDescent="0.2">
      <c r="A175" s="182"/>
      <c r="B175" s="182"/>
      <c r="C175" s="182"/>
      <c r="D175" s="182"/>
      <c r="E175" s="182"/>
      <c r="F175" s="202" t="s">
        <v>210</v>
      </c>
      <c r="G175" s="202"/>
      <c r="H175" s="113">
        <v>8.3795000000000002</v>
      </c>
    </row>
    <row r="176" spans="1:8" s="179" customFormat="1" ht="15" customHeight="1" x14ac:dyDescent="0.2">
      <c r="A176" s="182"/>
      <c r="B176" s="182"/>
      <c r="C176" s="182"/>
      <c r="D176" s="182"/>
      <c r="E176" s="182"/>
      <c r="F176" s="202" t="s">
        <v>187</v>
      </c>
      <c r="G176" s="202"/>
      <c r="H176" s="176">
        <v>8.3800000000000008</v>
      </c>
    </row>
    <row r="177" spans="1:8" s="179" customFormat="1" ht="15" customHeight="1" x14ac:dyDescent="0.2">
      <c r="A177" s="182"/>
      <c r="B177" s="182"/>
      <c r="C177" s="182"/>
      <c r="D177" s="182"/>
      <c r="E177" s="182"/>
      <c r="F177" s="202" t="s">
        <v>188</v>
      </c>
      <c r="G177" s="202"/>
      <c r="H177" s="176">
        <v>8.32</v>
      </c>
    </row>
    <row r="178" spans="1:8" s="179" customFormat="1" ht="15" customHeight="1" x14ac:dyDescent="0.2">
      <c r="A178" s="182"/>
      <c r="B178" s="182"/>
      <c r="C178" s="182"/>
      <c r="D178" s="182"/>
      <c r="E178" s="182"/>
      <c r="F178" s="202" t="s">
        <v>983</v>
      </c>
      <c r="G178" s="202"/>
      <c r="H178" s="176">
        <v>0.06</v>
      </c>
    </row>
    <row r="179" spans="1:8" s="179" customFormat="1" ht="15" customHeight="1" x14ac:dyDescent="0.2">
      <c r="A179" s="182"/>
      <c r="B179" s="182"/>
      <c r="C179" s="182"/>
      <c r="D179" s="182"/>
      <c r="E179" s="182"/>
      <c r="F179" s="202" t="s">
        <v>189</v>
      </c>
      <c r="G179" s="202"/>
      <c r="H179" s="176">
        <v>8.3800000000000008</v>
      </c>
    </row>
    <row r="180" spans="1:8" s="179" customFormat="1" ht="15" customHeight="1" x14ac:dyDescent="0.2">
      <c r="A180" s="182"/>
      <c r="B180" s="182"/>
      <c r="C180" s="182"/>
      <c r="D180" s="182"/>
      <c r="E180" s="182"/>
      <c r="F180" s="202" t="s">
        <v>984</v>
      </c>
      <c r="G180" s="202"/>
      <c r="H180" s="176">
        <v>1.74</v>
      </c>
    </row>
    <row r="181" spans="1:8" s="179" customFormat="1" ht="15" customHeight="1" x14ac:dyDescent="0.2">
      <c r="A181" s="182"/>
      <c r="B181" s="182"/>
      <c r="C181" s="182"/>
      <c r="D181" s="182"/>
      <c r="E181" s="182"/>
      <c r="F181" s="202" t="s">
        <v>190</v>
      </c>
      <c r="G181" s="202"/>
      <c r="H181" s="176">
        <v>10.119999999999999</v>
      </c>
    </row>
    <row r="182" spans="1:8" s="179" customFormat="1" ht="9.9499999999999993" customHeight="1" x14ac:dyDescent="0.2">
      <c r="A182" s="182"/>
      <c r="B182" s="182"/>
      <c r="C182" s="182"/>
      <c r="D182" s="182"/>
      <c r="E182" s="182"/>
      <c r="F182" s="207"/>
      <c r="G182" s="207"/>
      <c r="H182" s="207"/>
    </row>
    <row r="183" spans="1:8" s="179" customFormat="1" ht="20.100000000000001" customHeight="1" x14ac:dyDescent="0.2">
      <c r="A183" s="208" t="s">
        <v>297</v>
      </c>
      <c r="B183" s="208"/>
      <c r="C183" s="208"/>
      <c r="D183" s="208"/>
      <c r="E183" s="208"/>
      <c r="F183" s="208"/>
      <c r="G183" s="208"/>
      <c r="H183" s="208"/>
    </row>
    <row r="184" spans="1:8" s="179" customFormat="1" ht="12.95" customHeight="1" x14ac:dyDescent="0.2">
      <c r="A184" s="209" t="s">
        <v>192</v>
      </c>
      <c r="B184" s="209"/>
      <c r="C184" s="210" t="s">
        <v>193</v>
      </c>
      <c r="D184" s="204" t="s">
        <v>194</v>
      </c>
      <c r="E184" s="204"/>
      <c r="F184" s="204" t="s">
        <v>195</v>
      </c>
      <c r="G184" s="204"/>
      <c r="H184" s="204" t="s">
        <v>196</v>
      </c>
    </row>
    <row r="185" spans="1:8" s="179" customFormat="1" ht="12" customHeight="1" x14ac:dyDescent="0.2">
      <c r="A185" s="209"/>
      <c r="B185" s="209"/>
      <c r="C185" s="210"/>
      <c r="D185" s="108" t="s">
        <v>197</v>
      </c>
      <c r="E185" s="108" t="s">
        <v>198</v>
      </c>
      <c r="F185" s="108" t="s">
        <v>197</v>
      </c>
      <c r="G185" s="108" t="s">
        <v>198</v>
      </c>
      <c r="H185" s="204"/>
    </row>
    <row r="186" spans="1:8" s="179" customFormat="1" ht="15" customHeight="1" x14ac:dyDescent="0.2">
      <c r="A186" s="109" t="s">
        <v>298</v>
      </c>
      <c r="B186" s="110" t="s">
        <v>299</v>
      </c>
      <c r="C186" s="111">
        <v>1</v>
      </c>
      <c r="D186" s="112">
        <v>1</v>
      </c>
      <c r="E186" s="112">
        <v>0</v>
      </c>
      <c r="F186" s="113">
        <v>666.24760000000003</v>
      </c>
      <c r="G186" s="113">
        <v>308.36559999999997</v>
      </c>
      <c r="H186" s="113">
        <v>666.24760000000003</v>
      </c>
    </row>
    <row r="187" spans="1:8" s="179" customFormat="1" ht="15" customHeight="1" x14ac:dyDescent="0.2">
      <c r="A187" s="182"/>
      <c r="B187" s="182"/>
      <c r="C187" s="182"/>
      <c r="D187" s="182"/>
      <c r="E187" s="182"/>
      <c r="F187" s="202" t="s">
        <v>201</v>
      </c>
      <c r="G187" s="202"/>
      <c r="H187" s="114">
        <v>666.24760000000003</v>
      </c>
    </row>
    <row r="188" spans="1:8" s="179" customFormat="1" ht="15" customHeight="1" x14ac:dyDescent="0.2">
      <c r="A188" s="182"/>
      <c r="B188" s="182"/>
      <c r="C188" s="182"/>
      <c r="D188" s="182"/>
      <c r="E188" s="182"/>
      <c r="F188" s="202" t="s">
        <v>206</v>
      </c>
      <c r="G188" s="202"/>
      <c r="H188" s="113">
        <v>666.24760000000003</v>
      </c>
    </row>
    <row r="189" spans="1:8" s="179" customFormat="1" ht="15" customHeight="1" x14ac:dyDescent="0.2">
      <c r="A189" s="182"/>
      <c r="B189" s="182"/>
      <c r="C189" s="182"/>
      <c r="D189" s="182"/>
      <c r="E189" s="182"/>
      <c r="F189" s="202" t="s">
        <v>207</v>
      </c>
      <c r="G189" s="202"/>
      <c r="H189" s="117">
        <v>30.16</v>
      </c>
    </row>
    <row r="190" spans="1:8" s="179" customFormat="1" ht="15" customHeight="1" x14ac:dyDescent="0.2">
      <c r="A190" s="182"/>
      <c r="B190" s="182"/>
      <c r="C190" s="182"/>
      <c r="D190" s="182"/>
      <c r="E190" s="182"/>
      <c r="F190" s="202" t="s">
        <v>208</v>
      </c>
      <c r="G190" s="202"/>
      <c r="H190" s="113">
        <v>22.090399999999999</v>
      </c>
    </row>
    <row r="191" spans="1:8" s="179" customFormat="1" ht="15" customHeight="1" x14ac:dyDescent="0.2">
      <c r="A191" s="182"/>
      <c r="B191" s="182"/>
      <c r="C191" s="182"/>
      <c r="D191" s="182"/>
      <c r="E191" s="182"/>
      <c r="F191" s="202" t="s">
        <v>300</v>
      </c>
      <c r="G191" s="202"/>
      <c r="H191" s="113">
        <v>5.2999999999999999E-2</v>
      </c>
    </row>
    <row r="192" spans="1:8" s="179" customFormat="1" ht="20.100000000000001" customHeight="1" x14ac:dyDescent="0.2">
      <c r="A192" s="203" t="s">
        <v>301</v>
      </c>
      <c r="B192" s="203"/>
      <c r="C192" s="203"/>
      <c r="D192" s="203"/>
      <c r="E192" s="108" t="s">
        <v>162</v>
      </c>
      <c r="F192" s="108" t="s">
        <v>203</v>
      </c>
      <c r="G192" s="108" t="s">
        <v>302</v>
      </c>
      <c r="H192" s="108" t="s">
        <v>303</v>
      </c>
    </row>
    <row r="193" spans="1:8" s="179" customFormat="1" ht="15" customHeight="1" x14ac:dyDescent="0.2">
      <c r="A193" s="109" t="s">
        <v>304</v>
      </c>
      <c r="B193" s="206" t="s">
        <v>305</v>
      </c>
      <c r="C193" s="206"/>
      <c r="D193" s="206"/>
      <c r="E193" s="109" t="s">
        <v>24</v>
      </c>
      <c r="F193" s="111">
        <v>1.7000000000000001E-4</v>
      </c>
      <c r="G193" s="113">
        <v>7297.3833000000004</v>
      </c>
      <c r="H193" s="113">
        <v>1.2405999999999999</v>
      </c>
    </row>
    <row r="194" spans="1:8" s="179" customFormat="1" ht="15" customHeight="1" x14ac:dyDescent="0.2">
      <c r="A194" s="182"/>
      <c r="B194" s="182"/>
      <c r="C194" s="182"/>
      <c r="D194" s="182"/>
      <c r="E194" s="182"/>
      <c r="F194" s="202" t="s">
        <v>306</v>
      </c>
      <c r="G194" s="202"/>
      <c r="H194" s="114">
        <v>1.2405999999999999</v>
      </c>
    </row>
    <row r="195" spans="1:8" s="179" customFormat="1" ht="15" customHeight="1" x14ac:dyDescent="0.2">
      <c r="A195" s="203" t="s">
        <v>307</v>
      </c>
      <c r="B195" s="203"/>
      <c r="C195" s="108" t="s">
        <v>308</v>
      </c>
      <c r="D195" s="204" t="s">
        <v>309</v>
      </c>
      <c r="E195" s="204"/>
      <c r="F195" s="108" t="s">
        <v>203</v>
      </c>
      <c r="G195" s="108" t="s">
        <v>164</v>
      </c>
      <c r="H195" s="108" t="s">
        <v>303</v>
      </c>
    </row>
    <row r="196" spans="1:8" s="179" customFormat="1" ht="20.100000000000001" customHeight="1" x14ac:dyDescent="0.2">
      <c r="A196" s="109" t="s">
        <v>304</v>
      </c>
      <c r="B196" s="110" t="s">
        <v>310</v>
      </c>
      <c r="C196" s="109" t="s">
        <v>311</v>
      </c>
      <c r="D196" s="205" t="s">
        <v>312</v>
      </c>
      <c r="E196" s="205"/>
      <c r="F196" s="111">
        <v>2.0000000000000002E-5</v>
      </c>
      <c r="G196" s="113">
        <v>33.4</v>
      </c>
      <c r="H196" s="113">
        <v>6.9999999999999999E-4</v>
      </c>
    </row>
    <row r="197" spans="1:8" s="179" customFormat="1" ht="15" customHeight="1" x14ac:dyDescent="0.2">
      <c r="A197" s="182"/>
      <c r="B197" s="182"/>
      <c r="C197" s="182"/>
      <c r="D197" s="182"/>
      <c r="E197" s="182"/>
      <c r="F197" s="202" t="s">
        <v>313</v>
      </c>
      <c r="G197" s="202"/>
      <c r="H197" s="113">
        <v>6.9999999999999999E-4</v>
      </c>
    </row>
    <row r="198" spans="1:8" s="179" customFormat="1" ht="15" customHeight="1" x14ac:dyDescent="0.2">
      <c r="A198" s="182"/>
      <c r="B198" s="182"/>
      <c r="C198" s="182"/>
      <c r="D198" s="182"/>
      <c r="E198" s="182"/>
      <c r="F198" s="202" t="s">
        <v>210</v>
      </c>
      <c r="G198" s="202"/>
      <c r="H198" s="113">
        <v>23.384699999999999</v>
      </c>
    </row>
    <row r="199" spans="1:8" s="179" customFormat="1" ht="15" customHeight="1" x14ac:dyDescent="0.2">
      <c r="A199" s="182"/>
      <c r="B199" s="182"/>
      <c r="C199" s="182"/>
      <c r="D199" s="182"/>
      <c r="E199" s="182"/>
      <c r="F199" s="202" t="s">
        <v>187</v>
      </c>
      <c r="G199" s="202"/>
      <c r="H199" s="176">
        <v>23.38</v>
      </c>
    </row>
    <row r="200" spans="1:8" s="179" customFormat="1" ht="15" customHeight="1" x14ac:dyDescent="0.2">
      <c r="A200" s="182"/>
      <c r="B200" s="182"/>
      <c r="C200" s="182"/>
      <c r="D200" s="182"/>
      <c r="E200" s="182"/>
      <c r="F200" s="202" t="s">
        <v>188</v>
      </c>
      <c r="G200" s="202"/>
      <c r="H200" s="176">
        <v>23.38</v>
      </c>
    </row>
    <row r="201" spans="1:8" s="179" customFormat="1" ht="15" customHeight="1" x14ac:dyDescent="0.2">
      <c r="A201" s="182"/>
      <c r="B201" s="182"/>
      <c r="C201" s="182"/>
      <c r="D201" s="182"/>
      <c r="E201" s="182"/>
      <c r="F201" s="202" t="s">
        <v>983</v>
      </c>
      <c r="G201" s="202"/>
      <c r="H201" s="176">
        <v>0</v>
      </c>
    </row>
    <row r="202" spans="1:8" s="179" customFormat="1" ht="15" customHeight="1" x14ac:dyDescent="0.2">
      <c r="A202" s="182"/>
      <c r="B202" s="182"/>
      <c r="C202" s="182"/>
      <c r="D202" s="182"/>
      <c r="E202" s="182"/>
      <c r="F202" s="202" t="s">
        <v>189</v>
      </c>
      <c r="G202" s="202"/>
      <c r="H202" s="176">
        <v>23.38</v>
      </c>
    </row>
    <row r="203" spans="1:8" s="179" customFormat="1" ht="15" customHeight="1" x14ac:dyDescent="0.2">
      <c r="A203" s="182"/>
      <c r="B203" s="182"/>
      <c r="C203" s="182"/>
      <c r="D203" s="182"/>
      <c r="E203" s="182"/>
      <c r="F203" s="202" t="s">
        <v>984</v>
      </c>
      <c r="G203" s="202"/>
      <c r="H203" s="176">
        <v>4.8499999999999996</v>
      </c>
    </row>
    <row r="204" spans="1:8" s="179" customFormat="1" ht="15" customHeight="1" x14ac:dyDescent="0.2">
      <c r="A204" s="182"/>
      <c r="B204" s="182"/>
      <c r="C204" s="182"/>
      <c r="D204" s="182"/>
      <c r="E204" s="182"/>
      <c r="F204" s="202" t="s">
        <v>190</v>
      </c>
      <c r="G204" s="202"/>
      <c r="H204" s="176">
        <v>28.23</v>
      </c>
    </row>
    <row r="205" spans="1:8" s="179" customFormat="1" ht="9.9499999999999993" customHeight="1" x14ac:dyDescent="0.2">
      <c r="A205" s="182"/>
      <c r="B205" s="182"/>
      <c r="C205" s="182"/>
      <c r="D205" s="182"/>
      <c r="E205" s="182"/>
      <c r="F205" s="207"/>
      <c r="G205" s="207"/>
      <c r="H205" s="207"/>
    </row>
    <row r="206" spans="1:8" s="179" customFormat="1" ht="20.100000000000001" customHeight="1" x14ac:dyDescent="0.2">
      <c r="A206" s="208" t="s">
        <v>987</v>
      </c>
      <c r="B206" s="208"/>
      <c r="C206" s="208"/>
      <c r="D206" s="208"/>
      <c r="E206" s="208"/>
      <c r="F206" s="208"/>
      <c r="G206" s="208"/>
      <c r="H206" s="208"/>
    </row>
    <row r="207" spans="1:8" s="179" customFormat="1" ht="15" customHeight="1" x14ac:dyDescent="0.2">
      <c r="A207" s="203" t="s">
        <v>160</v>
      </c>
      <c r="B207" s="203"/>
      <c r="C207" s="204" t="s">
        <v>161</v>
      </c>
      <c r="D207" s="204"/>
      <c r="E207" s="108" t="s">
        <v>162</v>
      </c>
      <c r="F207" s="108" t="s">
        <v>163</v>
      </c>
      <c r="G207" s="108" t="s">
        <v>164</v>
      </c>
      <c r="H207" s="108" t="s">
        <v>165</v>
      </c>
    </row>
    <row r="208" spans="1:8" s="179" customFormat="1" ht="15" customHeight="1" x14ac:dyDescent="0.2">
      <c r="A208" s="109" t="s">
        <v>320</v>
      </c>
      <c r="B208" s="180" t="s">
        <v>321</v>
      </c>
      <c r="C208" s="205" t="s">
        <v>32</v>
      </c>
      <c r="D208" s="205"/>
      <c r="E208" s="109" t="s">
        <v>185</v>
      </c>
      <c r="F208" s="118">
        <v>1.2</v>
      </c>
      <c r="G208" s="181">
        <v>48.95</v>
      </c>
      <c r="H208" s="181">
        <v>58.74</v>
      </c>
    </row>
    <row r="209" spans="1:8" s="179" customFormat="1" ht="15" customHeight="1" x14ac:dyDescent="0.2">
      <c r="A209" s="109" t="s">
        <v>1062</v>
      </c>
      <c r="B209" s="180" t="s">
        <v>1063</v>
      </c>
      <c r="C209" s="205" t="s">
        <v>32</v>
      </c>
      <c r="D209" s="205"/>
      <c r="E209" s="109" t="s">
        <v>185</v>
      </c>
      <c r="F209" s="118">
        <v>1.2</v>
      </c>
      <c r="G209" s="181">
        <v>102.46</v>
      </c>
      <c r="H209" s="181">
        <v>122.95</v>
      </c>
    </row>
    <row r="210" spans="1:8" s="179" customFormat="1" ht="15" customHeight="1" x14ac:dyDescent="0.2">
      <c r="A210" s="182"/>
      <c r="B210" s="182"/>
      <c r="C210" s="182"/>
      <c r="D210" s="182"/>
      <c r="E210" s="182"/>
      <c r="F210" s="202" t="s">
        <v>175</v>
      </c>
      <c r="G210" s="202"/>
      <c r="H210" s="183">
        <v>181.69</v>
      </c>
    </row>
    <row r="211" spans="1:8" s="179" customFormat="1" ht="15" customHeight="1" x14ac:dyDescent="0.2">
      <c r="A211" s="203" t="s">
        <v>176</v>
      </c>
      <c r="B211" s="203"/>
      <c r="C211" s="204" t="s">
        <v>161</v>
      </c>
      <c r="D211" s="204"/>
      <c r="E211" s="108" t="s">
        <v>162</v>
      </c>
      <c r="F211" s="108" t="s">
        <v>163</v>
      </c>
      <c r="G211" s="108" t="s">
        <v>164</v>
      </c>
      <c r="H211" s="108" t="s">
        <v>165</v>
      </c>
    </row>
    <row r="212" spans="1:8" s="179" customFormat="1" ht="15" customHeight="1" x14ac:dyDescent="0.2">
      <c r="A212" s="109" t="s">
        <v>316</v>
      </c>
      <c r="B212" s="180" t="s">
        <v>317</v>
      </c>
      <c r="C212" s="205" t="s">
        <v>13</v>
      </c>
      <c r="D212" s="205"/>
      <c r="E212" s="109" t="s">
        <v>96</v>
      </c>
      <c r="F212" s="118">
        <v>1</v>
      </c>
      <c r="G212" s="181">
        <v>31.72</v>
      </c>
      <c r="H212" s="181">
        <v>31.72</v>
      </c>
    </row>
    <row r="213" spans="1:8" s="179" customFormat="1" ht="15" customHeight="1" x14ac:dyDescent="0.2">
      <c r="A213" s="109" t="s">
        <v>179</v>
      </c>
      <c r="B213" s="180" t="s">
        <v>180</v>
      </c>
      <c r="C213" s="205" t="s">
        <v>13</v>
      </c>
      <c r="D213" s="205"/>
      <c r="E213" s="109" t="s">
        <v>96</v>
      </c>
      <c r="F213" s="118">
        <v>4</v>
      </c>
      <c r="G213" s="181">
        <v>22.59</v>
      </c>
      <c r="H213" s="181">
        <v>90.36</v>
      </c>
    </row>
    <row r="214" spans="1:8" s="179" customFormat="1" ht="18" customHeight="1" x14ac:dyDescent="0.2">
      <c r="A214" s="182"/>
      <c r="B214" s="182"/>
      <c r="C214" s="182"/>
      <c r="D214" s="182"/>
      <c r="E214" s="182"/>
      <c r="F214" s="202" t="s">
        <v>181</v>
      </c>
      <c r="G214" s="202"/>
      <c r="H214" s="183">
        <v>122.08</v>
      </c>
    </row>
    <row r="215" spans="1:8" s="179" customFormat="1" ht="15" customHeight="1" x14ac:dyDescent="0.2">
      <c r="A215" s="203" t="s">
        <v>182</v>
      </c>
      <c r="B215" s="203"/>
      <c r="C215" s="204" t="s">
        <v>161</v>
      </c>
      <c r="D215" s="204"/>
      <c r="E215" s="108" t="s">
        <v>162</v>
      </c>
      <c r="F215" s="108" t="s">
        <v>163</v>
      </c>
      <c r="G215" s="108" t="s">
        <v>164</v>
      </c>
      <c r="H215" s="108" t="s">
        <v>165</v>
      </c>
    </row>
    <row r="216" spans="1:8" s="179" customFormat="1" ht="15" customHeight="1" x14ac:dyDescent="0.2">
      <c r="A216" s="109" t="s">
        <v>322</v>
      </c>
      <c r="B216" s="180" t="s">
        <v>323</v>
      </c>
      <c r="C216" s="205" t="s">
        <v>32</v>
      </c>
      <c r="D216" s="205"/>
      <c r="E216" s="109" t="s">
        <v>185</v>
      </c>
      <c r="F216" s="118">
        <v>0.31559999999999999</v>
      </c>
      <c r="G216" s="181">
        <v>697.12</v>
      </c>
      <c r="H216" s="181">
        <v>220.01</v>
      </c>
    </row>
    <row r="217" spans="1:8" s="179" customFormat="1" ht="15" customHeight="1" x14ac:dyDescent="0.2">
      <c r="A217" s="182"/>
      <c r="B217" s="182"/>
      <c r="C217" s="182"/>
      <c r="D217" s="182"/>
      <c r="E217" s="182"/>
      <c r="F217" s="202" t="s">
        <v>186</v>
      </c>
      <c r="G217" s="202"/>
      <c r="H217" s="183">
        <v>220.01</v>
      </c>
    </row>
    <row r="218" spans="1:8" s="179" customFormat="1" ht="15" customHeight="1" x14ac:dyDescent="0.2">
      <c r="A218" s="182"/>
      <c r="B218" s="182"/>
      <c r="C218" s="182"/>
      <c r="D218" s="182"/>
      <c r="E218" s="182"/>
      <c r="F218" s="202" t="s">
        <v>187</v>
      </c>
      <c r="G218" s="202"/>
      <c r="H218" s="176">
        <v>523.78</v>
      </c>
    </row>
    <row r="219" spans="1:8" s="179" customFormat="1" ht="15" customHeight="1" x14ac:dyDescent="0.2">
      <c r="A219" s="182"/>
      <c r="B219" s="182"/>
      <c r="C219" s="182"/>
      <c r="D219" s="182"/>
      <c r="E219" s="182"/>
      <c r="F219" s="202" t="s">
        <v>188</v>
      </c>
      <c r="G219" s="202"/>
      <c r="H219" s="176">
        <v>461.58</v>
      </c>
    </row>
    <row r="220" spans="1:8" s="179" customFormat="1" ht="15" customHeight="1" x14ac:dyDescent="0.2">
      <c r="A220" s="182"/>
      <c r="B220" s="182"/>
      <c r="C220" s="182"/>
      <c r="D220" s="182"/>
      <c r="E220" s="182"/>
      <c r="F220" s="202" t="s">
        <v>983</v>
      </c>
      <c r="G220" s="202"/>
      <c r="H220" s="176">
        <v>62.2</v>
      </c>
    </row>
    <row r="221" spans="1:8" s="179" customFormat="1" ht="15" customHeight="1" x14ac:dyDescent="0.2">
      <c r="A221" s="182"/>
      <c r="B221" s="182"/>
      <c r="C221" s="182"/>
      <c r="D221" s="182"/>
      <c r="E221" s="182"/>
      <c r="F221" s="202" t="s">
        <v>189</v>
      </c>
      <c r="G221" s="202"/>
      <c r="H221" s="176">
        <v>523.78</v>
      </c>
    </row>
    <row r="222" spans="1:8" s="179" customFormat="1" ht="15" customHeight="1" x14ac:dyDescent="0.2">
      <c r="A222" s="182"/>
      <c r="B222" s="182"/>
      <c r="C222" s="182"/>
      <c r="D222" s="182"/>
      <c r="E222" s="182"/>
      <c r="F222" s="202" t="s">
        <v>984</v>
      </c>
      <c r="G222" s="202"/>
      <c r="H222" s="176">
        <v>108.58</v>
      </c>
    </row>
    <row r="223" spans="1:8" s="179" customFormat="1" ht="15" customHeight="1" x14ac:dyDescent="0.2">
      <c r="A223" s="182"/>
      <c r="B223" s="182"/>
      <c r="C223" s="182"/>
      <c r="D223" s="182"/>
      <c r="E223" s="182"/>
      <c r="F223" s="202" t="s">
        <v>190</v>
      </c>
      <c r="G223" s="202"/>
      <c r="H223" s="176">
        <v>632.36</v>
      </c>
    </row>
    <row r="224" spans="1:8" s="179" customFormat="1" ht="9.9499999999999993" customHeight="1" x14ac:dyDescent="0.2">
      <c r="A224" s="182"/>
      <c r="B224" s="182"/>
      <c r="C224" s="182"/>
      <c r="D224" s="182"/>
      <c r="E224" s="182"/>
      <c r="F224" s="207"/>
      <c r="G224" s="207"/>
      <c r="H224" s="207"/>
    </row>
    <row r="225" spans="1:8" s="179" customFormat="1" ht="20.100000000000001" customHeight="1" x14ac:dyDescent="0.2">
      <c r="A225" s="208" t="s">
        <v>990</v>
      </c>
      <c r="B225" s="208"/>
      <c r="C225" s="208"/>
      <c r="D225" s="208"/>
      <c r="E225" s="208"/>
      <c r="F225" s="208"/>
      <c r="G225" s="208"/>
      <c r="H225" s="208"/>
    </row>
    <row r="226" spans="1:8" s="179" customFormat="1" ht="15" customHeight="1" x14ac:dyDescent="0.2">
      <c r="A226" s="203" t="s">
        <v>351</v>
      </c>
      <c r="B226" s="203"/>
      <c r="C226" s="204" t="s">
        <v>161</v>
      </c>
      <c r="D226" s="204"/>
      <c r="E226" s="108" t="s">
        <v>162</v>
      </c>
      <c r="F226" s="108" t="s">
        <v>163</v>
      </c>
      <c r="G226" s="108" t="s">
        <v>164</v>
      </c>
      <c r="H226" s="108" t="s">
        <v>165</v>
      </c>
    </row>
    <row r="227" spans="1:8" s="179" customFormat="1" ht="45.95" customHeight="1" x14ac:dyDescent="0.2">
      <c r="A227" s="109" t="s">
        <v>352</v>
      </c>
      <c r="B227" s="180" t="s">
        <v>353</v>
      </c>
      <c r="C227" s="205" t="s">
        <v>13</v>
      </c>
      <c r="D227" s="205"/>
      <c r="E227" s="109" t="s">
        <v>354</v>
      </c>
      <c r="F227" s="118">
        <v>5.9999999999999995E-4</v>
      </c>
      <c r="G227" s="181">
        <v>75.03</v>
      </c>
      <c r="H227" s="181">
        <v>0.04</v>
      </c>
    </row>
    <row r="228" spans="1:8" s="179" customFormat="1" ht="45.95" customHeight="1" x14ac:dyDescent="0.2">
      <c r="A228" s="109" t="s">
        <v>355</v>
      </c>
      <c r="B228" s="180" t="s">
        <v>356</v>
      </c>
      <c r="C228" s="205" t="s">
        <v>13</v>
      </c>
      <c r="D228" s="205"/>
      <c r="E228" s="109" t="s">
        <v>357</v>
      </c>
      <c r="F228" s="118">
        <v>5.4000000000000003E-3</v>
      </c>
      <c r="G228" s="181">
        <v>320.94</v>
      </c>
      <c r="H228" s="181">
        <v>1.73</v>
      </c>
    </row>
    <row r="229" spans="1:8" s="179" customFormat="1" ht="29.1" customHeight="1" x14ac:dyDescent="0.2">
      <c r="A229" s="109" t="s">
        <v>358</v>
      </c>
      <c r="B229" s="180" t="s">
        <v>359</v>
      </c>
      <c r="C229" s="205" t="s">
        <v>13</v>
      </c>
      <c r="D229" s="205"/>
      <c r="E229" s="109" t="s">
        <v>357</v>
      </c>
      <c r="F229" s="118">
        <v>0.12520000000000001</v>
      </c>
      <c r="G229" s="181">
        <v>48.2</v>
      </c>
      <c r="H229" s="181">
        <v>6.03</v>
      </c>
    </row>
    <row r="230" spans="1:8" s="179" customFormat="1" ht="29.1" customHeight="1" x14ac:dyDescent="0.2">
      <c r="A230" s="109" t="s">
        <v>360</v>
      </c>
      <c r="B230" s="180" t="s">
        <v>361</v>
      </c>
      <c r="C230" s="205" t="s">
        <v>13</v>
      </c>
      <c r="D230" s="205"/>
      <c r="E230" s="109" t="s">
        <v>354</v>
      </c>
      <c r="F230" s="118">
        <v>4.02E-2</v>
      </c>
      <c r="G230" s="181">
        <v>98.33</v>
      </c>
      <c r="H230" s="181">
        <v>3.95</v>
      </c>
    </row>
    <row r="231" spans="1:8" s="179" customFormat="1" ht="29.1" customHeight="1" x14ac:dyDescent="0.2">
      <c r="A231" s="109" t="s">
        <v>362</v>
      </c>
      <c r="B231" s="180" t="s">
        <v>363</v>
      </c>
      <c r="C231" s="205" t="s">
        <v>13</v>
      </c>
      <c r="D231" s="205"/>
      <c r="E231" s="109" t="s">
        <v>357</v>
      </c>
      <c r="F231" s="118">
        <v>2.7799999999999998E-2</v>
      </c>
      <c r="G231" s="181">
        <v>219.26</v>
      </c>
      <c r="H231" s="181">
        <v>6.09</v>
      </c>
    </row>
    <row r="232" spans="1:8" s="179" customFormat="1" ht="18" customHeight="1" x14ac:dyDescent="0.2">
      <c r="A232" s="182"/>
      <c r="B232" s="182"/>
      <c r="C232" s="182"/>
      <c r="D232" s="182"/>
      <c r="E232" s="182"/>
      <c r="F232" s="202" t="s">
        <v>364</v>
      </c>
      <c r="G232" s="202"/>
      <c r="H232" s="183">
        <v>17.84</v>
      </c>
    </row>
    <row r="233" spans="1:8" s="179" customFormat="1" ht="15" customHeight="1" x14ac:dyDescent="0.2">
      <c r="A233" s="203" t="s">
        <v>160</v>
      </c>
      <c r="B233" s="203"/>
      <c r="C233" s="204" t="s">
        <v>161</v>
      </c>
      <c r="D233" s="204"/>
      <c r="E233" s="108" t="s">
        <v>162</v>
      </c>
      <c r="F233" s="108" t="s">
        <v>163</v>
      </c>
      <c r="G233" s="108" t="s">
        <v>164</v>
      </c>
      <c r="H233" s="108" t="s">
        <v>165</v>
      </c>
    </row>
    <row r="234" spans="1:8" s="179" customFormat="1" ht="21" customHeight="1" x14ac:dyDescent="0.2">
      <c r="A234" s="109" t="s">
        <v>365</v>
      </c>
      <c r="B234" s="180" t="s">
        <v>366</v>
      </c>
      <c r="C234" s="205" t="s">
        <v>13</v>
      </c>
      <c r="D234" s="205"/>
      <c r="E234" s="109" t="s">
        <v>185</v>
      </c>
      <c r="F234" s="118">
        <v>1.3889</v>
      </c>
      <c r="G234" s="181">
        <v>38.76</v>
      </c>
      <c r="H234" s="181">
        <v>53.83</v>
      </c>
    </row>
    <row r="235" spans="1:8" s="179" customFormat="1" ht="15" customHeight="1" x14ac:dyDescent="0.2">
      <c r="A235" s="182"/>
      <c r="B235" s="182"/>
      <c r="C235" s="182"/>
      <c r="D235" s="182"/>
      <c r="E235" s="182"/>
      <c r="F235" s="202" t="s">
        <v>175</v>
      </c>
      <c r="G235" s="202"/>
      <c r="H235" s="183">
        <v>53.83</v>
      </c>
    </row>
    <row r="236" spans="1:8" s="179" customFormat="1" ht="15" customHeight="1" x14ac:dyDescent="0.2">
      <c r="A236" s="203" t="s">
        <v>176</v>
      </c>
      <c r="B236" s="203"/>
      <c r="C236" s="204" t="s">
        <v>161</v>
      </c>
      <c r="D236" s="204"/>
      <c r="E236" s="108" t="s">
        <v>162</v>
      </c>
      <c r="F236" s="108" t="s">
        <v>163</v>
      </c>
      <c r="G236" s="108" t="s">
        <v>164</v>
      </c>
      <c r="H236" s="108" t="s">
        <v>165</v>
      </c>
    </row>
    <row r="237" spans="1:8" s="179" customFormat="1" ht="15" customHeight="1" x14ac:dyDescent="0.2">
      <c r="A237" s="109" t="s">
        <v>179</v>
      </c>
      <c r="B237" s="180" t="s">
        <v>180</v>
      </c>
      <c r="C237" s="205" t="s">
        <v>13</v>
      </c>
      <c r="D237" s="205"/>
      <c r="E237" s="109" t="s">
        <v>96</v>
      </c>
      <c r="F237" s="118">
        <v>3.7900000000000003E-2</v>
      </c>
      <c r="G237" s="181">
        <v>22.59</v>
      </c>
      <c r="H237" s="181">
        <v>0.85</v>
      </c>
    </row>
    <row r="238" spans="1:8" s="179" customFormat="1" ht="18" customHeight="1" x14ac:dyDescent="0.2">
      <c r="A238" s="182"/>
      <c r="B238" s="182"/>
      <c r="C238" s="182"/>
      <c r="D238" s="182"/>
      <c r="E238" s="182"/>
      <c r="F238" s="202" t="s">
        <v>181</v>
      </c>
      <c r="G238" s="202"/>
      <c r="H238" s="183">
        <v>0.85</v>
      </c>
    </row>
    <row r="239" spans="1:8" s="179" customFormat="1" ht="15" customHeight="1" x14ac:dyDescent="0.2">
      <c r="A239" s="182"/>
      <c r="B239" s="182"/>
      <c r="C239" s="182"/>
      <c r="D239" s="182"/>
      <c r="E239" s="182"/>
      <c r="F239" s="202" t="s">
        <v>187</v>
      </c>
      <c r="G239" s="202"/>
      <c r="H239" s="176">
        <v>72.52</v>
      </c>
    </row>
    <row r="240" spans="1:8" s="179" customFormat="1" ht="15" customHeight="1" x14ac:dyDescent="0.2">
      <c r="A240" s="182"/>
      <c r="B240" s="182"/>
      <c r="C240" s="182"/>
      <c r="D240" s="182"/>
      <c r="E240" s="182"/>
      <c r="F240" s="202" t="s">
        <v>188</v>
      </c>
      <c r="G240" s="202"/>
      <c r="H240" s="176">
        <v>68.55</v>
      </c>
    </row>
    <row r="241" spans="1:8" s="179" customFormat="1" ht="15" customHeight="1" x14ac:dyDescent="0.2">
      <c r="A241" s="182"/>
      <c r="B241" s="182"/>
      <c r="C241" s="182"/>
      <c r="D241" s="182"/>
      <c r="E241" s="182"/>
      <c r="F241" s="202" t="s">
        <v>983</v>
      </c>
      <c r="G241" s="202"/>
      <c r="H241" s="176">
        <v>3.97</v>
      </c>
    </row>
    <row r="242" spans="1:8" s="179" customFormat="1" ht="15" customHeight="1" x14ac:dyDescent="0.2">
      <c r="A242" s="182"/>
      <c r="B242" s="182"/>
      <c r="C242" s="182"/>
      <c r="D242" s="182"/>
      <c r="E242" s="182"/>
      <c r="F242" s="202" t="s">
        <v>189</v>
      </c>
      <c r="G242" s="202"/>
      <c r="H242" s="176">
        <v>72.52</v>
      </c>
    </row>
    <row r="243" spans="1:8" s="179" customFormat="1" ht="15" customHeight="1" x14ac:dyDescent="0.2">
      <c r="A243" s="182"/>
      <c r="B243" s="182"/>
      <c r="C243" s="182"/>
      <c r="D243" s="182"/>
      <c r="E243" s="182"/>
      <c r="F243" s="202" t="s">
        <v>984</v>
      </c>
      <c r="G243" s="202"/>
      <c r="H243" s="176">
        <v>15.03</v>
      </c>
    </row>
    <row r="244" spans="1:8" s="179" customFormat="1" ht="15" customHeight="1" x14ac:dyDescent="0.2">
      <c r="A244" s="182"/>
      <c r="B244" s="182"/>
      <c r="C244" s="182"/>
      <c r="D244" s="182"/>
      <c r="E244" s="182"/>
      <c r="F244" s="202" t="s">
        <v>190</v>
      </c>
      <c r="G244" s="202"/>
      <c r="H244" s="176">
        <v>87.55</v>
      </c>
    </row>
    <row r="245" spans="1:8" s="179" customFormat="1" ht="9.9499999999999993" customHeight="1" x14ac:dyDescent="0.2">
      <c r="A245" s="182"/>
      <c r="B245" s="182"/>
      <c r="C245" s="182"/>
      <c r="D245" s="182"/>
      <c r="E245" s="182"/>
      <c r="F245" s="207"/>
      <c r="G245" s="207"/>
      <c r="H245" s="207"/>
    </row>
    <row r="246" spans="1:8" s="179" customFormat="1" ht="20.100000000000001" customHeight="1" x14ac:dyDescent="0.2">
      <c r="A246" s="208" t="s">
        <v>991</v>
      </c>
      <c r="B246" s="208"/>
      <c r="C246" s="208"/>
      <c r="D246" s="208"/>
      <c r="E246" s="208"/>
      <c r="F246" s="208"/>
      <c r="G246" s="208"/>
      <c r="H246" s="208"/>
    </row>
    <row r="247" spans="1:8" s="179" customFormat="1" ht="12.95" customHeight="1" x14ac:dyDescent="0.2">
      <c r="A247" s="209" t="s">
        <v>192</v>
      </c>
      <c r="B247" s="209"/>
      <c r="C247" s="210" t="s">
        <v>193</v>
      </c>
      <c r="D247" s="204" t="s">
        <v>194</v>
      </c>
      <c r="E247" s="204"/>
      <c r="F247" s="204" t="s">
        <v>195</v>
      </c>
      <c r="G247" s="204"/>
      <c r="H247" s="204" t="s">
        <v>196</v>
      </c>
    </row>
    <row r="248" spans="1:8" s="179" customFormat="1" ht="12" customHeight="1" x14ac:dyDescent="0.2">
      <c r="A248" s="209"/>
      <c r="B248" s="209"/>
      <c r="C248" s="210"/>
      <c r="D248" s="108" t="s">
        <v>197</v>
      </c>
      <c r="E248" s="108" t="s">
        <v>198</v>
      </c>
      <c r="F248" s="108" t="s">
        <v>197</v>
      </c>
      <c r="G248" s="108" t="s">
        <v>198</v>
      </c>
      <c r="H248" s="204"/>
    </row>
    <row r="249" spans="1:8" s="179" customFormat="1" ht="15" customHeight="1" x14ac:dyDescent="0.2">
      <c r="A249" s="109" t="s">
        <v>992</v>
      </c>
      <c r="B249" s="110" t="s">
        <v>993</v>
      </c>
      <c r="C249" s="111">
        <v>1</v>
      </c>
      <c r="D249" s="112">
        <v>0.9</v>
      </c>
      <c r="E249" s="112">
        <v>0.1</v>
      </c>
      <c r="F249" s="113">
        <v>325.60750000000002</v>
      </c>
      <c r="G249" s="113">
        <v>85.152799999999999</v>
      </c>
      <c r="H249" s="113">
        <v>301.56209999999999</v>
      </c>
    </row>
    <row r="250" spans="1:8" s="179" customFormat="1" ht="15" customHeight="1" x14ac:dyDescent="0.2">
      <c r="A250" s="109" t="s">
        <v>994</v>
      </c>
      <c r="B250" s="110" t="s">
        <v>995</v>
      </c>
      <c r="C250" s="111">
        <v>1</v>
      </c>
      <c r="D250" s="112">
        <v>0.52</v>
      </c>
      <c r="E250" s="112">
        <v>0.48</v>
      </c>
      <c r="F250" s="113">
        <v>5.0213000000000001</v>
      </c>
      <c r="G250" s="113">
        <v>3.4967000000000001</v>
      </c>
      <c r="H250" s="113">
        <v>4.2895000000000003</v>
      </c>
    </row>
    <row r="251" spans="1:8" s="179" customFormat="1" ht="15" customHeight="1" x14ac:dyDescent="0.2">
      <c r="A251" s="109" t="s">
        <v>996</v>
      </c>
      <c r="B251" s="110" t="s">
        <v>997</v>
      </c>
      <c r="C251" s="111">
        <v>1</v>
      </c>
      <c r="D251" s="112">
        <v>0.28999999999999998</v>
      </c>
      <c r="E251" s="112">
        <v>0.71</v>
      </c>
      <c r="F251" s="113">
        <v>293.87599999999998</v>
      </c>
      <c r="G251" s="113">
        <v>131.64769999999999</v>
      </c>
      <c r="H251" s="113">
        <v>178.69390000000001</v>
      </c>
    </row>
    <row r="252" spans="1:8" s="179" customFormat="1" ht="15.95" customHeight="1" x14ac:dyDescent="0.2">
      <c r="A252" s="109" t="s">
        <v>998</v>
      </c>
      <c r="B252" s="110" t="s">
        <v>999</v>
      </c>
      <c r="C252" s="111">
        <v>1</v>
      </c>
      <c r="D252" s="112">
        <v>1</v>
      </c>
      <c r="E252" s="112">
        <v>0</v>
      </c>
      <c r="F252" s="113">
        <v>230.11869999999999</v>
      </c>
      <c r="G252" s="113">
        <v>106.81659999999999</v>
      </c>
      <c r="H252" s="113">
        <v>230.11869999999999</v>
      </c>
    </row>
    <row r="253" spans="1:8" s="179" customFormat="1" ht="15" customHeight="1" x14ac:dyDescent="0.2">
      <c r="A253" s="109" t="s">
        <v>1000</v>
      </c>
      <c r="B253" s="110" t="s">
        <v>1001</v>
      </c>
      <c r="C253" s="111">
        <v>1</v>
      </c>
      <c r="D253" s="112">
        <v>0.52</v>
      </c>
      <c r="E253" s="112">
        <v>0.48</v>
      </c>
      <c r="F253" s="113">
        <v>158.36420000000001</v>
      </c>
      <c r="G253" s="113">
        <v>62.231999999999999</v>
      </c>
      <c r="H253" s="113">
        <v>112.2208</v>
      </c>
    </row>
    <row r="254" spans="1:8" s="179" customFormat="1" ht="15" customHeight="1" x14ac:dyDescent="0.2">
      <c r="A254" s="182"/>
      <c r="B254" s="182"/>
      <c r="C254" s="182"/>
      <c r="D254" s="182"/>
      <c r="E254" s="182"/>
      <c r="F254" s="202" t="s">
        <v>201</v>
      </c>
      <c r="G254" s="202"/>
      <c r="H254" s="114">
        <v>826.88499999999999</v>
      </c>
    </row>
    <row r="255" spans="1:8" s="179" customFormat="1" ht="20.100000000000001" customHeight="1" x14ac:dyDescent="0.2">
      <c r="A255" s="203" t="s">
        <v>202</v>
      </c>
      <c r="B255" s="203"/>
      <c r="C255" s="203"/>
      <c r="D255" s="203"/>
      <c r="E255" s="108" t="s">
        <v>162</v>
      </c>
      <c r="F255" s="108" t="s">
        <v>203</v>
      </c>
      <c r="G255" s="108" t="s">
        <v>204</v>
      </c>
      <c r="H255" s="108" t="s">
        <v>196</v>
      </c>
    </row>
    <row r="256" spans="1:8" s="179" customFormat="1" ht="15" customHeight="1" x14ac:dyDescent="0.2">
      <c r="A256" s="109" t="s">
        <v>179</v>
      </c>
      <c r="B256" s="211" t="s">
        <v>180</v>
      </c>
      <c r="C256" s="211"/>
      <c r="D256" s="211"/>
      <c r="E256" s="109" t="s">
        <v>96</v>
      </c>
      <c r="F256" s="111">
        <v>1</v>
      </c>
      <c r="G256" s="115">
        <v>22.59</v>
      </c>
      <c r="H256" s="115">
        <v>22.59</v>
      </c>
    </row>
    <row r="257" spans="1:8" s="179" customFormat="1" ht="15" customHeight="1" x14ac:dyDescent="0.2">
      <c r="A257" s="182"/>
      <c r="B257" s="182"/>
      <c r="C257" s="182"/>
      <c r="D257" s="182"/>
      <c r="E257" s="182"/>
      <c r="F257" s="202" t="s">
        <v>205</v>
      </c>
      <c r="G257" s="202"/>
      <c r="H257" s="116">
        <v>22.59</v>
      </c>
    </row>
    <row r="258" spans="1:8" s="179" customFormat="1" ht="15" customHeight="1" x14ac:dyDescent="0.2">
      <c r="A258" s="182"/>
      <c r="B258" s="182"/>
      <c r="C258" s="182"/>
      <c r="D258" s="182"/>
      <c r="E258" s="182"/>
      <c r="F258" s="202" t="s">
        <v>206</v>
      </c>
      <c r="G258" s="202"/>
      <c r="H258" s="113">
        <v>849.47500000000002</v>
      </c>
    </row>
    <row r="259" spans="1:8" s="179" customFormat="1" ht="15" customHeight="1" x14ac:dyDescent="0.2">
      <c r="A259" s="182"/>
      <c r="B259" s="182"/>
      <c r="C259" s="182"/>
      <c r="D259" s="182"/>
      <c r="E259" s="182"/>
      <c r="F259" s="202" t="s">
        <v>207</v>
      </c>
      <c r="G259" s="202"/>
      <c r="H259" s="117">
        <v>168.2</v>
      </c>
    </row>
    <row r="260" spans="1:8" s="179" customFormat="1" ht="15" customHeight="1" x14ac:dyDescent="0.2">
      <c r="A260" s="182"/>
      <c r="B260" s="182"/>
      <c r="C260" s="182"/>
      <c r="D260" s="182"/>
      <c r="E260" s="182"/>
      <c r="F260" s="202" t="s">
        <v>208</v>
      </c>
      <c r="G260" s="202"/>
      <c r="H260" s="113">
        <v>5.0503999999999998</v>
      </c>
    </row>
    <row r="261" spans="1:8" s="179" customFormat="1" ht="15" customHeight="1" x14ac:dyDescent="0.2">
      <c r="A261" s="182"/>
      <c r="B261" s="182"/>
      <c r="C261" s="182"/>
      <c r="D261" s="182"/>
      <c r="E261" s="182"/>
      <c r="F261" s="202" t="s">
        <v>209</v>
      </c>
      <c r="G261" s="202"/>
      <c r="H261" s="113">
        <v>7.22E-2</v>
      </c>
    </row>
    <row r="262" spans="1:8" s="179" customFormat="1" ht="15" customHeight="1" x14ac:dyDescent="0.2">
      <c r="A262" s="182"/>
      <c r="B262" s="182"/>
      <c r="C262" s="182"/>
      <c r="D262" s="182"/>
      <c r="E262" s="182"/>
      <c r="F262" s="202" t="s">
        <v>210</v>
      </c>
      <c r="G262" s="202"/>
      <c r="H262" s="113">
        <v>5.1226000000000003</v>
      </c>
    </row>
    <row r="263" spans="1:8" s="179" customFormat="1" ht="15" customHeight="1" x14ac:dyDescent="0.2">
      <c r="A263" s="182"/>
      <c r="B263" s="182"/>
      <c r="C263" s="182"/>
      <c r="D263" s="182"/>
      <c r="E263" s="182"/>
      <c r="F263" s="202" t="s">
        <v>187</v>
      </c>
      <c r="G263" s="202"/>
      <c r="H263" s="176">
        <v>5.12</v>
      </c>
    </row>
    <row r="264" spans="1:8" s="179" customFormat="1" ht="15" customHeight="1" x14ac:dyDescent="0.2">
      <c r="A264" s="182"/>
      <c r="B264" s="182"/>
      <c r="C264" s="182"/>
      <c r="D264" s="182"/>
      <c r="E264" s="182"/>
      <c r="F264" s="202" t="s">
        <v>188</v>
      </c>
      <c r="G264" s="202"/>
      <c r="H264" s="176">
        <v>5.07</v>
      </c>
    </row>
    <row r="265" spans="1:8" s="179" customFormat="1" ht="15" customHeight="1" x14ac:dyDescent="0.2">
      <c r="A265" s="182"/>
      <c r="B265" s="182"/>
      <c r="C265" s="182"/>
      <c r="D265" s="182"/>
      <c r="E265" s="182"/>
      <c r="F265" s="202" t="s">
        <v>983</v>
      </c>
      <c r="G265" s="202"/>
      <c r="H265" s="176">
        <v>0.05</v>
      </c>
    </row>
    <row r="266" spans="1:8" s="179" customFormat="1" ht="15" customHeight="1" x14ac:dyDescent="0.2">
      <c r="A266" s="182"/>
      <c r="B266" s="182"/>
      <c r="C266" s="182"/>
      <c r="D266" s="182"/>
      <c r="E266" s="182"/>
      <c r="F266" s="202" t="s">
        <v>189</v>
      </c>
      <c r="G266" s="202"/>
      <c r="H266" s="176">
        <v>5.12</v>
      </c>
    </row>
    <row r="267" spans="1:8" s="179" customFormat="1" ht="15" customHeight="1" x14ac:dyDescent="0.2">
      <c r="A267" s="182"/>
      <c r="B267" s="182"/>
      <c r="C267" s="182"/>
      <c r="D267" s="182"/>
      <c r="E267" s="182"/>
      <c r="F267" s="202" t="s">
        <v>984</v>
      </c>
      <c r="G267" s="202"/>
      <c r="H267" s="176">
        <v>1.06</v>
      </c>
    </row>
    <row r="268" spans="1:8" s="179" customFormat="1" ht="15" customHeight="1" x14ac:dyDescent="0.2">
      <c r="A268" s="182"/>
      <c r="B268" s="182"/>
      <c r="C268" s="182"/>
      <c r="D268" s="182"/>
      <c r="E268" s="182"/>
      <c r="F268" s="202" t="s">
        <v>190</v>
      </c>
      <c r="G268" s="202"/>
      <c r="H268" s="176">
        <v>6.18</v>
      </c>
    </row>
    <row r="269" spans="1:8" s="179" customFormat="1" ht="9.9499999999999993" customHeight="1" x14ac:dyDescent="0.2">
      <c r="A269" s="182"/>
      <c r="B269" s="182"/>
      <c r="C269" s="182"/>
      <c r="D269" s="182"/>
      <c r="E269" s="182"/>
      <c r="F269" s="207"/>
      <c r="G269" s="207"/>
      <c r="H269" s="207"/>
    </row>
    <row r="270" spans="1:8" s="179" customFormat="1" ht="20.100000000000001" customHeight="1" x14ac:dyDescent="0.2">
      <c r="A270" s="208" t="s">
        <v>348</v>
      </c>
      <c r="B270" s="208"/>
      <c r="C270" s="208"/>
      <c r="D270" s="208"/>
      <c r="E270" s="208"/>
      <c r="F270" s="208"/>
      <c r="G270" s="208"/>
      <c r="H270" s="208"/>
    </row>
    <row r="271" spans="1:8" s="179" customFormat="1" ht="12.95" customHeight="1" x14ac:dyDescent="0.2">
      <c r="A271" s="209" t="s">
        <v>192</v>
      </c>
      <c r="B271" s="209"/>
      <c r="C271" s="210" t="s">
        <v>193</v>
      </c>
      <c r="D271" s="204" t="s">
        <v>194</v>
      </c>
      <c r="E271" s="204"/>
      <c r="F271" s="204" t="s">
        <v>195</v>
      </c>
      <c r="G271" s="204"/>
      <c r="H271" s="204" t="s">
        <v>196</v>
      </c>
    </row>
    <row r="272" spans="1:8" s="179" customFormat="1" ht="12" customHeight="1" x14ac:dyDescent="0.2">
      <c r="A272" s="209"/>
      <c r="B272" s="209"/>
      <c r="C272" s="210"/>
      <c r="D272" s="108" t="s">
        <v>197</v>
      </c>
      <c r="E272" s="108" t="s">
        <v>198</v>
      </c>
      <c r="F272" s="108" t="s">
        <v>197</v>
      </c>
      <c r="G272" s="108" t="s">
        <v>198</v>
      </c>
      <c r="H272" s="204"/>
    </row>
    <row r="273" spans="1:8" s="179" customFormat="1" ht="15" customHeight="1" x14ac:dyDescent="0.2">
      <c r="A273" s="109" t="s">
        <v>349</v>
      </c>
      <c r="B273" s="110" t="s">
        <v>350</v>
      </c>
      <c r="C273" s="111">
        <v>1</v>
      </c>
      <c r="D273" s="112">
        <v>1</v>
      </c>
      <c r="E273" s="112">
        <v>0</v>
      </c>
      <c r="F273" s="113">
        <v>9.2922999999999991</v>
      </c>
      <c r="G273" s="113">
        <v>1.036</v>
      </c>
      <c r="H273" s="113">
        <v>9.2922999999999991</v>
      </c>
    </row>
    <row r="274" spans="1:8" s="179" customFormat="1" ht="15" customHeight="1" x14ac:dyDescent="0.2">
      <c r="A274" s="182"/>
      <c r="B274" s="182"/>
      <c r="C274" s="182"/>
      <c r="D274" s="182"/>
      <c r="E274" s="182"/>
      <c r="F274" s="202" t="s">
        <v>201</v>
      </c>
      <c r="G274" s="202"/>
      <c r="H274" s="114">
        <v>9.2922999999999991</v>
      </c>
    </row>
    <row r="275" spans="1:8" s="179" customFormat="1" ht="20.100000000000001" customHeight="1" x14ac:dyDescent="0.2">
      <c r="A275" s="203" t="s">
        <v>202</v>
      </c>
      <c r="B275" s="203"/>
      <c r="C275" s="203"/>
      <c r="D275" s="203"/>
      <c r="E275" s="108" t="s">
        <v>162</v>
      </c>
      <c r="F275" s="108" t="s">
        <v>203</v>
      </c>
      <c r="G275" s="108" t="s">
        <v>204</v>
      </c>
      <c r="H275" s="108" t="s">
        <v>196</v>
      </c>
    </row>
    <row r="276" spans="1:8" s="179" customFormat="1" ht="15" customHeight="1" x14ac:dyDescent="0.2">
      <c r="A276" s="109" t="s">
        <v>179</v>
      </c>
      <c r="B276" s="211" t="s">
        <v>180</v>
      </c>
      <c r="C276" s="211"/>
      <c r="D276" s="211"/>
      <c r="E276" s="109" t="s">
        <v>96</v>
      </c>
      <c r="F276" s="111">
        <v>2</v>
      </c>
      <c r="G276" s="115">
        <v>22.59</v>
      </c>
      <c r="H276" s="115">
        <v>45.18</v>
      </c>
    </row>
    <row r="277" spans="1:8" s="179" customFormat="1" ht="15" customHeight="1" x14ac:dyDescent="0.2">
      <c r="A277" s="182"/>
      <c r="B277" s="182"/>
      <c r="C277" s="182"/>
      <c r="D277" s="182"/>
      <c r="E277" s="182"/>
      <c r="F277" s="202" t="s">
        <v>205</v>
      </c>
      <c r="G277" s="202"/>
      <c r="H277" s="116">
        <v>45.18</v>
      </c>
    </row>
    <row r="278" spans="1:8" s="179" customFormat="1" ht="15" customHeight="1" x14ac:dyDescent="0.2">
      <c r="A278" s="182"/>
      <c r="B278" s="182"/>
      <c r="C278" s="182"/>
      <c r="D278" s="182"/>
      <c r="E278" s="182"/>
      <c r="F278" s="202" t="s">
        <v>206</v>
      </c>
      <c r="G278" s="202"/>
      <c r="H278" s="113">
        <v>54.472299999999997</v>
      </c>
    </row>
    <row r="279" spans="1:8" s="179" customFormat="1" ht="15" customHeight="1" x14ac:dyDescent="0.2">
      <c r="A279" s="182"/>
      <c r="B279" s="182"/>
      <c r="C279" s="182"/>
      <c r="D279" s="182"/>
      <c r="E279" s="182"/>
      <c r="F279" s="202" t="s">
        <v>207</v>
      </c>
      <c r="G279" s="202"/>
      <c r="H279" s="117">
        <v>3.1124999999999998</v>
      </c>
    </row>
    <row r="280" spans="1:8" s="179" customFormat="1" ht="15" customHeight="1" x14ac:dyDescent="0.2">
      <c r="A280" s="182"/>
      <c r="B280" s="182"/>
      <c r="C280" s="182"/>
      <c r="D280" s="182"/>
      <c r="E280" s="182"/>
      <c r="F280" s="202" t="s">
        <v>208</v>
      </c>
      <c r="G280" s="202"/>
      <c r="H280" s="113">
        <v>17.501100000000001</v>
      </c>
    </row>
    <row r="281" spans="1:8" s="179" customFormat="1" ht="15" customHeight="1" x14ac:dyDescent="0.2">
      <c r="A281" s="182"/>
      <c r="B281" s="182"/>
      <c r="C281" s="182"/>
      <c r="D281" s="182"/>
      <c r="E281" s="182"/>
      <c r="F281" s="202" t="s">
        <v>210</v>
      </c>
      <c r="G281" s="202"/>
      <c r="H281" s="113">
        <v>17.501100000000001</v>
      </c>
    </row>
    <row r="282" spans="1:8" s="179" customFormat="1" ht="15" customHeight="1" x14ac:dyDescent="0.2">
      <c r="A282" s="182"/>
      <c r="B282" s="182"/>
      <c r="C282" s="182"/>
      <c r="D282" s="182"/>
      <c r="E282" s="182"/>
      <c r="F282" s="202" t="s">
        <v>187</v>
      </c>
      <c r="G282" s="202"/>
      <c r="H282" s="176">
        <v>17.5</v>
      </c>
    </row>
    <row r="283" spans="1:8" s="179" customFormat="1" ht="15" customHeight="1" x14ac:dyDescent="0.2">
      <c r="A283" s="182"/>
      <c r="B283" s="182"/>
      <c r="C283" s="182"/>
      <c r="D283" s="182"/>
      <c r="E283" s="182"/>
      <c r="F283" s="202" t="s">
        <v>188</v>
      </c>
      <c r="G283" s="202"/>
      <c r="H283" s="176">
        <v>12.16</v>
      </c>
    </row>
    <row r="284" spans="1:8" s="179" customFormat="1" ht="15" customHeight="1" x14ac:dyDescent="0.2">
      <c r="A284" s="182"/>
      <c r="B284" s="182"/>
      <c r="C284" s="182"/>
      <c r="D284" s="182"/>
      <c r="E284" s="182"/>
      <c r="F284" s="202" t="s">
        <v>983</v>
      </c>
      <c r="G284" s="202"/>
      <c r="H284" s="176">
        <v>5.34</v>
      </c>
    </row>
    <row r="285" spans="1:8" s="179" customFormat="1" ht="15" customHeight="1" x14ac:dyDescent="0.2">
      <c r="A285" s="182"/>
      <c r="B285" s="182"/>
      <c r="C285" s="182"/>
      <c r="D285" s="182"/>
      <c r="E285" s="182"/>
      <c r="F285" s="202" t="s">
        <v>189</v>
      </c>
      <c r="G285" s="202"/>
      <c r="H285" s="176">
        <v>17.5</v>
      </c>
    </row>
    <row r="286" spans="1:8" s="179" customFormat="1" ht="15" customHeight="1" x14ac:dyDescent="0.2">
      <c r="A286" s="182"/>
      <c r="B286" s="182"/>
      <c r="C286" s="182"/>
      <c r="D286" s="182"/>
      <c r="E286" s="182"/>
      <c r="F286" s="202" t="s">
        <v>984</v>
      </c>
      <c r="G286" s="202"/>
      <c r="H286" s="176">
        <v>3.63</v>
      </c>
    </row>
    <row r="287" spans="1:8" s="179" customFormat="1" ht="15" customHeight="1" x14ac:dyDescent="0.2">
      <c r="A287" s="182"/>
      <c r="B287" s="182"/>
      <c r="C287" s="182"/>
      <c r="D287" s="182"/>
      <c r="E287" s="182"/>
      <c r="F287" s="202" t="s">
        <v>190</v>
      </c>
      <c r="G287" s="202"/>
      <c r="H287" s="176">
        <v>21.13</v>
      </c>
    </row>
    <row r="288" spans="1:8" s="179" customFormat="1" ht="9.9499999999999993" customHeight="1" x14ac:dyDescent="0.2">
      <c r="A288" s="182"/>
      <c r="B288" s="182"/>
      <c r="C288" s="182"/>
      <c r="D288" s="182"/>
      <c r="E288" s="182"/>
      <c r="F288" s="207"/>
      <c r="G288" s="207"/>
      <c r="H288" s="207"/>
    </row>
    <row r="289" spans="1:8" s="179" customFormat="1" ht="20.100000000000001" customHeight="1" x14ac:dyDescent="0.2">
      <c r="A289" s="208" t="s">
        <v>1002</v>
      </c>
      <c r="B289" s="208"/>
      <c r="C289" s="208"/>
      <c r="D289" s="208"/>
      <c r="E289" s="208"/>
      <c r="F289" s="208"/>
      <c r="G289" s="208"/>
      <c r="H289" s="208"/>
    </row>
    <row r="290" spans="1:8" s="179" customFormat="1" ht="12.95" customHeight="1" x14ac:dyDescent="0.2">
      <c r="A290" s="209" t="s">
        <v>192</v>
      </c>
      <c r="B290" s="209"/>
      <c r="C290" s="210" t="s">
        <v>193</v>
      </c>
      <c r="D290" s="204" t="s">
        <v>194</v>
      </c>
      <c r="E290" s="204"/>
      <c r="F290" s="204" t="s">
        <v>195</v>
      </c>
      <c r="G290" s="204"/>
      <c r="H290" s="204" t="s">
        <v>196</v>
      </c>
    </row>
    <row r="291" spans="1:8" s="179" customFormat="1" ht="12" customHeight="1" x14ac:dyDescent="0.2">
      <c r="A291" s="209"/>
      <c r="B291" s="209"/>
      <c r="C291" s="210"/>
      <c r="D291" s="108" t="s">
        <v>197</v>
      </c>
      <c r="E291" s="108" t="s">
        <v>198</v>
      </c>
      <c r="F291" s="108" t="s">
        <v>197</v>
      </c>
      <c r="G291" s="108" t="s">
        <v>198</v>
      </c>
      <c r="H291" s="204"/>
    </row>
    <row r="292" spans="1:8" s="179" customFormat="1" ht="15.95" customHeight="1" x14ac:dyDescent="0.2">
      <c r="A292" s="109" t="s">
        <v>324</v>
      </c>
      <c r="B292" s="110" t="s">
        <v>325</v>
      </c>
      <c r="C292" s="111">
        <v>1</v>
      </c>
      <c r="D292" s="112">
        <v>1</v>
      </c>
      <c r="E292" s="112">
        <v>0</v>
      </c>
      <c r="F292" s="113">
        <v>1.1438999999999999</v>
      </c>
      <c r="G292" s="113">
        <v>0.76849999999999996</v>
      </c>
      <c r="H292" s="113">
        <v>1.1438999999999999</v>
      </c>
    </row>
    <row r="293" spans="1:8" s="179" customFormat="1" ht="15" customHeight="1" x14ac:dyDescent="0.2">
      <c r="A293" s="109" t="s">
        <v>326</v>
      </c>
      <c r="B293" s="110" t="s">
        <v>327</v>
      </c>
      <c r="C293" s="111">
        <v>1</v>
      </c>
      <c r="D293" s="112">
        <v>1</v>
      </c>
      <c r="E293" s="112">
        <v>0</v>
      </c>
      <c r="F293" s="113">
        <v>55.833500000000001</v>
      </c>
      <c r="G293" s="113">
        <v>35.387099999999997</v>
      </c>
      <c r="H293" s="113">
        <v>55.833500000000001</v>
      </c>
    </row>
    <row r="294" spans="1:8" s="179" customFormat="1" ht="15" customHeight="1" x14ac:dyDescent="0.2">
      <c r="A294" s="109" t="s">
        <v>328</v>
      </c>
      <c r="B294" s="110" t="s">
        <v>329</v>
      </c>
      <c r="C294" s="111">
        <v>4</v>
      </c>
      <c r="D294" s="112">
        <v>0.9</v>
      </c>
      <c r="E294" s="112">
        <v>0.1</v>
      </c>
      <c r="F294" s="113">
        <v>0.71199999999999997</v>
      </c>
      <c r="G294" s="113">
        <v>0.48399999999999999</v>
      </c>
      <c r="H294" s="113">
        <v>2.7568000000000001</v>
      </c>
    </row>
    <row r="295" spans="1:8" s="179" customFormat="1" ht="15" customHeight="1" x14ac:dyDescent="0.2">
      <c r="A295" s="109" t="s">
        <v>330</v>
      </c>
      <c r="B295" s="110" t="s">
        <v>331</v>
      </c>
      <c r="C295" s="111">
        <v>3</v>
      </c>
      <c r="D295" s="112">
        <v>0.41</v>
      </c>
      <c r="E295" s="112">
        <v>0.59</v>
      </c>
      <c r="F295" s="113">
        <v>1.6338999999999999</v>
      </c>
      <c r="G295" s="113">
        <v>1.1108</v>
      </c>
      <c r="H295" s="113">
        <v>3.9759000000000002</v>
      </c>
    </row>
    <row r="296" spans="1:8" s="179" customFormat="1" ht="15" customHeight="1" x14ac:dyDescent="0.2">
      <c r="A296" s="182"/>
      <c r="B296" s="182"/>
      <c r="C296" s="182"/>
      <c r="D296" s="182"/>
      <c r="E296" s="182"/>
      <c r="F296" s="202" t="s">
        <v>201</v>
      </c>
      <c r="G296" s="202"/>
      <c r="H296" s="114">
        <v>63.710099999999997</v>
      </c>
    </row>
    <row r="297" spans="1:8" s="179" customFormat="1" ht="20.100000000000001" customHeight="1" x14ac:dyDescent="0.2">
      <c r="A297" s="203" t="s">
        <v>202</v>
      </c>
      <c r="B297" s="203"/>
      <c r="C297" s="203"/>
      <c r="D297" s="203"/>
      <c r="E297" s="108" t="s">
        <v>162</v>
      </c>
      <c r="F297" s="108" t="s">
        <v>203</v>
      </c>
      <c r="G297" s="108" t="s">
        <v>204</v>
      </c>
      <c r="H297" s="108" t="s">
        <v>196</v>
      </c>
    </row>
    <row r="298" spans="1:8" s="179" customFormat="1" ht="15" customHeight="1" x14ac:dyDescent="0.2">
      <c r="A298" s="109" t="s">
        <v>316</v>
      </c>
      <c r="B298" s="211" t="s">
        <v>317</v>
      </c>
      <c r="C298" s="211"/>
      <c r="D298" s="211"/>
      <c r="E298" s="109" t="s">
        <v>96</v>
      </c>
      <c r="F298" s="111">
        <v>1</v>
      </c>
      <c r="G298" s="115">
        <v>31.72</v>
      </c>
      <c r="H298" s="115">
        <v>31.72</v>
      </c>
    </row>
    <row r="299" spans="1:8" s="179" customFormat="1" ht="15" customHeight="1" x14ac:dyDescent="0.2">
      <c r="A299" s="109" t="s">
        <v>179</v>
      </c>
      <c r="B299" s="211" t="s">
        <v>180</v>
      </c>
      <c r="C299" s="211"/>
      <c r="D299" s="211"/>
      <c r="E299" s="109" t="s">
        <v>96</v>
      </c>
      <c r="F299" s="111">
        <v>9</v>
      </c>
      <c r="G299" s="115">
        <v>22.59</v>
      </c>
      <c r="H299" s="115">
        <v>203.31</v>
      </c>
    </row>
    <row r="300" spans="1:8" s="179" customFormat="1" ht="15" customHeight="1" x14ac:dyDescent="0.2">
      <c r="A300" s="182"/>
      <c r="B300" s="182"/>
      <c r="C300" s="182"/>
      <c r="D300" s="182"/>
      <c r="E300" s="182"/>
      <c r="F300" s="202" t="s">
        <v>205</v>
      </c>
      <c r="G300" s="202"/>
      <c r="H300" s="116">
        <v>235.03</v>
      </c>
    </row>
    <row r="301" spans="1:8" s="179" customFormat="1" ht="15" customHeight="1" x14ac:dyDescent="0.2">
      <c r="A301" s="182"/>
      <c r="B301" s="182"/>
      <c r="C301" s="182"/>
      <c r="D301" s="182"/>
      <c r="E301" s="182"/>
      <c r="F301" s="202" t="s">
        <v>206</v>
      </c>
      <c r="G301" s="202"/>
      <c r="H301" s="113">
        <v>298.74009999999998</v>
      </c>
    </row>
    <row r="302" spans="1:8" s="179" customFormat="1" ht="15" customHeight="1" x14ac:dyDescent="0.2">
      <c r="A302" s="182"/>
      <c r="B302" s="182"/>
      <c r="C302" s="182"/>
      <c r="D302" s="182"/>
      <c r="E302" s="182"/>
      <c r="F302" s="202" t="s">
        <v>207</v>
      </c>
      <c r="G302" s="202"/>
      <c r="H302" s="117">
        <v>3.9289900000000002</v>
      </c>
    </row>
    <row r="303" spans="1:8" s="179" customFormat="1" ht="15" customHeight="1" x14ac:dyDescent="0.2">
      <c r="A303" s="182"/>
      <c r="B303" s="182"/>
      <c r="C303" s="182"/>
      <c r="D303" s="182"/>
      <c r="E303" s="182"/>
      <c r="F303" s="202" t="s">
        <v>208</v>
      </c>
      <c r="G303" s="202"/>
      <c r="H303" s="113">
        <v>76.034800000000004</v>
      </c>
    </row>
    <row r="304" spans="1:8" s="179" customFormat="1" ht="20.100000000000001" customHeight="1" x14ac:dyDescent="0.2">
      <c r="A304" s="203" t="s">
        <v>301</v>
      </c>
      <c r="B304" s="203"/>
      <c r="C304" s="203"/>
      <c r="D304" s="203"/>
      <c r="E304" s="108" t="s">
        <v>162</v>
      </c>
      <c r="F304" s="108" t="s">
        <v>203</v>
      </c>
      <c r="G304" s="108" t="s">
        <v>302</v>
      </c>
      <c r="H304" s="108" t="s">
        <v>303</v>
      </c>
    </row>
    <row r="305" spans="1:8" s="179" customFormat="1" ht="15" customHeight="1" x14ac:dyDescent="0.2">
      <c r="A305" s="109" t="s">
        <v>332</v>
      </c>
      <c r="B305" s="206" t="s">
        <v>333</v>
      </c>
      <c r="C305" s="206"/>
      <c r="D305" s="206"/>
      <c r="E305" s="109" t="s">
        <v>226</v>
      </c>
      <c r="F305" s="111">
        <v>0.84645999999999999</v>
      </c>
      <c r="G305" s="113">
        <v>6.7264999999999997</v>
      </c>
      <c r="H305" s="113">
        <v>5.6936999999999998</v>
      </c>
    </row>
    <row r="306" spans="1:8" s="179" customFormat="1" ht="15.95" customHeight="1" x14ac:dyDescent="0.2">
      <c r="A306" s="109" t="s">
        <v>334</v>
      </c>
      <c r="B306" s="206" t="s">
        <v>335</v>
      </c>
      <c r="C306" s="206"/>
      <c r="D306" s="206"/>
      <c r="E306" s="109" t="s">
        <v>185</v>
      </c>
      <c r="F306" s="111">
        <v>0.63334000000000001</v>
      </c>
      <c r="G306" s="113">
        <v>129.87</v>
      </c>
      <c r="H306" s="113">
        <v>82.251900000000006</v>
      </c>
    </row>
    <row r="307" spans="1:8" s="179" customFormat="1" ht="15" customHeight="1" x14ac:dyDescent="0.2">
      <c r="A307" s="109" t="s">
        <v>336</v>
      </c>
      <c r="B307" s="206" t="s">
        <v>337</v>
      </c>
      <c r="C307" s="206"/>
      <c r="D307" s="206"/>
      <c r="E307" s="109" t="s">
        <v>66</v>
      </c>
      <c r="F307" s="111">
        <v>282.15206999999998</v>
      </c>
      <c r="G307" s="113">
        <v>0.8</v>
      </c>
      <c r="H307" s="113">
        <v>225.7217</v>
      </c>
    </row>
    <row r="308" spans="1:8" s="179" customFormat="1" ht="15" customHeight="1" x14ac:dyDescent="0.2">
      <c r="A308" s="109" t="s">
        <v>338</v>
      </c>
      <c r="B308" s="206" t="s">
        <v>339</v>
      </c>
      <c r="C308" s="206"/>
      <c r="D308" s="206"/>
      <c r="E308" s="109" t="s">
        <v>185</v>
      </c>
      <c r="F308" s="111">
        <v>0.36753999999999998</v>
      </c>
      <c r="G308" s="113">
        <v>114.74</v>
      </c>
      <c r="H308" s="113">
        <v>42.171500000000002</v>
      </c>
    </row>
    <row r="309" spans="1:8" s="179" customFormat="1" ht="15" customHeight="1" x14ac:dyDescent="0.2">
      <c r="A309" s="109" t="s">
        <v>340</v>
      </c>
      <c r="B309" s="206" t="s">
        <v>341</v>
      </c>
      <c r="C309" s="206"/>
      <c r="D309" s="206"/>
      <c r="E309" s="109" t="s">
        <v>185</v>
      </c>
      <c r="F309" s="111">
        <v>0.36753999999999998</v>
      </c>
      <c r="G309" s="113">
        <v>115.35</v>
      </c>
      <c r="H309" s="113">
        <v>42.395699999999998</v>
      </c>
    </row>
    <row r="310" spans="1:8" s="179" customFormat="1" ht="15" customHeight="1" x14ac:dyDescent="0.2">
      <c r="A310" s="182"/>
      <c r="B310" s="182"/>
      <c r="C310" s="182"/>
      <c r="D310" s="182"/>
      <c r="E310" s="182"/>
      <c r="F310" s="202" t="s">
        <v>306</v>
      </c>
      <c r="G310" s="202"/>
      <c r="H310" s="114">
        <v>398.23450000000003</v>
      </c>
    </row>
    <row r="311" spans="1:8" s="179" customFormat="1" ht="15" customHeight="1" x14ac:dyDescent="0.2">
      <c r="A311" s="203" t="s">
        <v>307</v>
      </c>
      <c r="B311" s="203"/>
      <c r="C311" s="108" t="s">
        <v>308</v>
      </c>
      <c r="D311" s="204" t="s">
        <v>309</v>
      </c>
      <c r="E311" s="204"/>
      <c r="F311" s="108" t="s">
        <v>203</v>
      </c>
      <c r="G311" s="108" t="s">
        <v>164</v>
      </c>
      <c r="H311" s="108" t="s">
        <v>303</v>
      </c>
    </row>
    <row r="312" spans="1:8" s="179" customFormat="1" ht="20.100000000000001" customHeight="1" x14ac:dyDescent="0.2">
      <c r="A312" s="109" t="s">
        <v>332</v>
      </c>
      <c r="B312" s="110" t="s">
        <v>342</v>
      </c>
      <c r="C312" s="109" t="s">
        <v>311</v>
      </c>
      <c r="D312" s="205" t="s">
        <v>312</v>
      </c>
      <c r="E312" s="205"/>
      <c r="F312" s="111">
        <v>8.4999999999999995E-4</v>
      </c>
      <c r="G312" s="113">
        <v>33.4</v>
      </c>
      <c r="H312" s="113">
        <v>2.8400000000000002E-2</v>
      </c>
    </row>
    <row r="313" spans="1:8" s="179" customFormat="1" ht="27.95" customHeight="1" x14ac:dyDescent="0.2">
      <c r="A313" s="109" t="s">
        <v>334</v>
      </c>
      <c r="B313" s="110" t="s">
        <v>343</v>
      </c>
      <c r="C313" s="109" t="s">
        <v>311</v>
      </c>
      <c r="D313" s="205" t="s">
        <v>344</v>
      </c>
      <c r="E313" s="205"/>
      <c r="F313" s="111">
        <v>0.95001000000000002</v>
      </c>
      <c r="G313" s="113">
        <v>1.85</v>
      </c>
      <c r="H313" s="113">
        <v>1.7575000000000001</v>
      </c>
    </row>
    <row r="314" spans="1:8" s="179" customFormat="1" ht="20.100000000000001" customHeight="1" x14ac:dyDescent="0.2">
      <c r="A314" s="109" t="s">
        <v>336</v>
      </c>
      <c r="B314" s="110" t="s">
        <v>345</v>
      </c>
      <c r="C314" s="109" t="s">
        <v>311</v>
      </c>
      <c r="D314" s="205" t="s">
        <v>312</v>
      </c>
      <c r="E314" s="205"/>
      <c r="F314" s="111">
        <v>0.28215000000000001</v>
      </c>
      <c r="G314" s="113">
        <v>33.4</v>
      </c>
      <c r="H314" s="113">
        <v>9.4238</v>
      </c>
    </row>
    <row r="315" spans="1:8" s="179" customFormat="1" ht="27.95" customHeight="1" x14ac:dyDescent="0.2">
      <c r="A315" s="109" t="s">
        <v>338</v>
      </c>
      <c r="B315" s="110" t="s">
        <v>346</v>
      </c>
      <c r="C315" s="109" t="s">
        <v>311</v>
      </c>
      <c r="D315" s="205" t="s">
        <v>344</v>
      </c>
      <c r="E315" s="205"/>
      <c r="F315" s="111">
        <v>0.55130999999999997</v>
      </c>
      <c r="G315" s="113">
        <v>1.85</v>
      </c>
      <c r="H315" s="113">
        <v>1.0199</v>
      </c>
    </row>
    <row r="316" spans="1:8" s="179" customFormat="1" ht="27.95" customHeight="1" x14ac:dyDescent="0.2">
      <c r="A316" s="109" t="s">
        <v>340</v>
      </c>
      <c r="B316" s="110" t="s">
        <v>347</v>
      </c>
      <c r="C316" s="109" t="s">
        <v>311</v>
      </c>
      <c r="D316" s="205" t="s">
        <v>344</v>
      </c>
      <c r="E316" s="205"/>
      <c r="F316" s="111">
        <v>0.55130999999999997</v>
      </c>
      <c r="G316" s="113">
        <v>1.85</v>
      </c>
      <c r="H316" s="113">
        <v>1.0199</v>
      </c>
    </row>
    <row r="317" spans="1:8" s="179" customFormat="1" ht="15" customHeight="1" x14ac:dyDescent="0.2">
      <c r="A317" s="182"/>
      <c r="B317" s="182"/>
      <c r="C317" s="182"/>
      <c r="D317" s="182"/>
      <c r="E317" s="182"/>
      <c r="F317" s="202" t="s">
        <v>313</v>
      </c>
      <c r="G317" s="202"/>
      <c r="H317" s="113">
        <v>13.249499999999999</v>
      </c>
    </row>
    <row r="318" spans="1:8" s="179" customFormat="1" ht="15" customHeight="1" x14ac:dyDescent="0.2">
      <c r="A318" s="182"/>
      <c r="B318" s="182"/>
      <c r="C318" s="182"/>
      <c r="D318" s="182"/>
      <c r="E318" s="182"/>
      <c r="F318" s="202" t="s">
        <v>210</v>
      </c>
      <c r="G318" s="202"/>
      <c r="H318" s="113">
        <v>487.5188</v>
      </c>
    </row>
    <row r="319" spans="1:8" s="179" customFormat="1" ht="15" customHeight="1" x14ac:dyDescent="0.2">
      <c r="A319" s="182"/>
      <c r="B319" s="182"/>
      <c r="C319" s="182"/>
      <c r="D319" s="182"/>
      <c r="E319" s="182"/>
      <c r="F319" s="202" t="s">
        <v>187</v>
      </c>
      <c r="G319" s="202"/>
      <c r="H319" s="176">
        <v>487.52</v>
      </c>
    </row>
    <row r="320" spans="1:8" s="179" customFormat="1" ht="15" customHeight="1" x14ac:dyDescent="0.2">
      <c r="A320" s="182"/>
      <c r="B320" s="182"/>
      <c r="C320" s="182"/>
      <c r="D320" s="182"/>
      <c r="E320" s="182"/>
      <c r="F320" s="202" t="s">
        <v>188</v>
      </c>
      <c r="G320" s="202"/>
      <c r="H320" s="176">
        <v>463.91</v>
      </c>
    </row>
    <row r="321" spans="1:8" s="179" customFormat="1" ht="15" customHeight="1" x14ac:dyDescent="0.2">
      <c r="A321" s="182"/>
      <c r="B321" s="182"/>
      <c r="C321" s="182"/>
      <c r="D321" s="182"/>
      <c r="E321" s="182"/>
      <c r="F321" s="202" t="s">
        <v>983</v>
      </c>
      <c r="G321" s="202"/>
      <c r="H321" s="176">
        <v>23.61</v>
      </c>
    </row>
    <row r="322" spans="1:8" s="179" customFormat="1" ht="15" customHeight="1" x14ac:dyDescent="0.2">
      <c r="A322" s="182"/>
      <c r="B322" s="182"/>
      <c r="C322" s="182"/>
      <c r="D322" s="182"/>
      <c r="E322" s="182"/>
      <c r="F322" s="202" t="s">
        <v>189</v>
      </c>
      <c r="G322" s="202"/>
      <c r="H322" s="176">
        <v>487.52</v>
      </c>
    </row>
    <row r="323" spans="1:8" s="179" customFormat="1" ht="15" customHeight="1" x14ac:dyDescent="0.2">
      <c r="A323" s="182"/>
      <c r="B323" s="182"/>
      <c r="C323" s="182"/>
      <c r="D323" s="182"/>
      <c r="E323" s="182"/>
      <c r="F323" s="202" t="s">
        <v>984</v>
      </c>
      <c r="G323" s="202"/>
      <c r="H323" s="176">
        <v>101.06</v>
      </c>
    </row>
    <row r="324" spans="1:8" s="179" customFormat="1" ht="15" customHeight="1" x14ac:dyDescent="0.2">
      <c r="A324" s="182"/>
      <c r="B324" s="182"/>
      <c r="C324" s="182"/>
      <c r="D324" s="182"/>
      <c r="E324" s="182"/>
      <c r="F324" s="202" t="s">
        <v>190</v>
      </c>
      <c r="G324" s="202"/>
      <c r="H324" s="176">
        <v>588.58000000000004</v>
      </c>
    </row>
    <row r="325" spans="1:8" s="179" customFormat="1" ht="9.9499999999999993" customHeight="1" x14ac:dyDescent="0.2">
      <c r="A325" s="182"/>
      <c r="B325" s="182"/>
      <c r="C325" s="182"/>
      <c r="D325" s="182"/>
      <c r="E325" s="182"/>
      <c r="F325" s="207"/>
      <c r="G325" s="207"/>
      <c r="H325" s="207"/>
    </row>
    <row r="326" spans="1:8" s="179" customFormat="1" ht="20.100000000000001" customHeight="1" x14ac:dyDescent="0.2">
      <c r="A326" s="208" t="s">
        <v>1003</v>
      </c>
      <c r="B326" s="208"/>
      <c r="C326" s="208"/>
      <c r="D326" s="208"/>
      <c r="E326" s="208"/>
      <c r="F326" s="208"/>
      <c r="G326" s="208"/>
      <c r="H326" s="208"/>
    </row>
    <row r="327" spans="1:8" s="179" customFormat="1" ht="12.95" customHeight="1" x14ac:dyDescent="0.2">
      <c r="A327" s="209" t="s">
        <v>192</v>
      </c>
      <c r="B327" s="209"/>
      <c r="C327" s="210" t="s">
        <v>193</v>
      </c>
      <c r="D327" s="204" t="s">
        <v>194</v>
      </c>
      <c r="E327" s="204"/>
      <c r="F327" s="204" t="s">
        <v>195</v>
      </c>
      <c r="G327" s="204"/>
      <c r="H327" s="204" t="s">
        <v>196</v>
      </c>
    </row>
    <row r="328" spans="1:8" s="179" customFormat="1" ht="12" customHeight="1" x14ac:dyDescent="0.2">
      <c r="A328" s="209"/>
      <c r="B328" s="209"/>
      <c r="C328" s="210"/>
      <c r="D328" s="108" t="s">
        <v>197</v>
      </c>
      <c r="E328" s="108" t="s">
        <v>198</v>
      </c>
      <c r="F328" s="108" t="s">
        <v>197</v>
      </c>
      <c r="G328" s="108" t="s">
        <v>198</v>
      </c>
      <c r="H328" s="204"/>
    </row>
    <row r="329" spans="1:8" s="179" customFormat="1" ht="15" customHeight="1" x14ac:dyDescent="0.2">
      <c r="A329" s="109" t="s">
        <v>1004</v>
      </c>
      <c r="B329" s="110" t="s">
        <v>1005</v>
      </c>
      <c r="C329" s="111">
        <v>4.0160000000000001E-2</v>
      </c>
      <c r="D329" s="112">
        <v>1</v>
      </c>
      <c r="E329" s="112">
        <v>0</v>
      </c>
      <c r="F329" s="113">
        <v>18.480599999999999</v>
      </c>
      <c r="G329" s="113">
        <v>4.6894</v>
      </c>
      <c r="H329" s="113">
        <v>0.74218089600000003</v>
      </c>
    </row>
    <row r="330" spans="1:8" s="179" customFormat="1" ht="15" customHeight="1" x14ac:dyDescent="0.2">
      <c r="A330" s="109" t="s">
        <v>1006</v>
      </c>
      <c r="B330" s="110" t="s">
        <v>1007</v>
      </c>
      <c r="C330" s="111">
        <v>4.0160000000000001E-2</v>
      </c>
      <c r="D330" s="112">
        <v>1</v>
      </c>
      <c r="E330" s="112">
        <v>0</v>
      </c>
      <c r="F330" s="113">
        <v>32.733499999999999</v>
      </c>
      <c r="G330" s="113">
        <v>32.380000000000003</v>
      </c>
      <c r="H330" s="113">
        <v>1.3145773599999999</v>
      </c>
    </row>
    <row r="331" spans="1:8" s="179" customFormat="1" ht="15" customHeight="1" x14ac:dyDescent="0.2">
      <c r="A331" s="182"/>
      <c r="B331" s="182"/>
      <c r="C331" s="182"/>
      <c r="D331" s="182"/>
      <c r="E331" s="182"/>
      <c r="F331" s="202" t="s">
        <v>201</v>
      </c>
      <c r="G331" s="202"/>
      <c r="H331" s="114">
        <v>2.0568</v>
      </c>
    </row>
    <row r="332" spans="1:8" s="179" customFormat="1" ht="20.100000000000001" customHeight="1" x14ac:dyDescent="0.2">
      <c r="A332" s="203" t="s">
        <v>202</v>
      </c>
      <c r="B332" s="203"/>
      <c r="C332" s="203"/>
      <c r="D332" s="203"/>
      <c r="E332" s="108" t="s">
        <v>162</v>
      </c>
      <c r="F332" s="108" t="s">
        <v>203</v>
      </c>
      <c r="G332" s="108" t="s">
        <v>204</v>
      </c>
      <c r="H332" s="108" t="s">
        <v>196</v>
      </c>
    </row>
    <row r="333" spans="1:8" s="179" customFormat="1" ht="15" customHeight="1" x14ac:dyDescent="0.2">
      <c r="A333" s="109" t="s">
        <v>789</v>
      </c>
      <c r="B333" s="211" t="s">
        <v>790</v>
      </c>
      <c r="C333" s="211"/>
      <c r="D333" s="211"/>
      <c r="E333" s="109" t="s">
        <v>96</v>
      </c>
      <c r="F333" s="111">
        <v>0.7</v>
      </c>
      <c r="G333" s="115">
        <v>23.32</v>
      </c>
      <c r="H333" s="115">
        <v>16.324000000000002</v>
      </c>
    </row>
    <row r="334" spans="1:8" s="179" customFormat="1" ht="15" customHeight="1" x14ac:dyDescent="0.2">
      <c r="A334" s="109" t="s">
        <v>177</v>
      </c>
      <c r="B334" s="211" t="s">
        <v>178</v>
      </c>
      <c r="C334" s="211"/>
      <c r="D334" s="211"/>
      <c r="E334" s="109" t="s">
        <v>96</v>
      </c>
      <c r="F334" s="111">
        <v>0.7</v>
      </c>
      <c r="G334" s="115">
        <v>31.31</v>
      </c>
      <c r="H334" s="115">
        <v>21.917000000000002</v>
      </c>
    </row>
    <row r="335" spans="1:8" s="179" customFormat="1" ht="15" customHeight="1" x14ac:dyDescent="0.2">
      <c r="A335" s="182"/>
      <c r="B335" s="182"/>
      <c r="C335" s="182"/>
      <c r="D335" s="182"/>
      <c r="E335" s="182"/>
      <c r="F335" s="202" t="s">
        <v>205</v>
      </c>
      <c r="G335" s="202"/>
      <c r="H335" s="116">
        <v>38.241</v>
      </c>
    </row>
    <row r="336" spans="1:8" s="179" customFormat="1" ht="15" customHeight="1" x14ac:dyDescent="0.2">
      <c r="A336" s="182"/>
      <c r="B336" s="182"/>
      <c r="C336" s="182"/>
      <c r="D336" s="182"/>
      <c r="E336" s="182"/>
      <c r="F336" s="202" t="s">
        <v>206</v>
      </c>
      <c r="G336" s="202"/>
      <c r="H336" s="113">
        <v>40.297800000000002</v>
      </c>
    </row>
    <row r="337" spans="1:8" s="179" customFormat="1" ht="15" customHeight="1" x14ac:dyDescent="0.2">
      <c r="A337" s="182"/>
      <c r="B337" s="182"/>
      <c r="C337" s="182"/>
      <c r="D337" s="182"/>
      <c r="E337" s="182"/>
      <c r="F337" s="202" t="s">
        <v>207</v>
      </c>
      <c r="G337" s="202"/>
      <c r="H337" s="117">
        <v>1</v>
      </c>
    </row>
    <row r="338" spans="1:8" s="179" customFormat="1" ht="15" customHeight="1" x14ac:dyDescent="0.2">
      <c r="A338" s="182"/>
      <c r="B338" s="182"/>
      <c r="C338" s="182"/>
      <c r="D338" s="182"/>
      <c r="E338" s="182"/>
      <c r="F338" s="202" t="s">
        <v>208</v>
      </c>
      <c r="G338" s="202"/>
      <c r="H338" s="113">
        <v>40.297800000000002</v>
      </c>
    </row>
    <row r="339" spans="1:8" s="179" customFormat="1" ht="20.100000000000001" customHeight="1" x14ac:dyDescent="0.2">
      <c r="A339" s="203" t="s">
        <v>301</v>
      </c>
      <c r="B339" s="203"/>
      <c r="C339" s="203"/>
      <c r="D339" s="203"/>
      <c r="E339" s="108" t="s">
        <v>162</v>
      </c>
      <c r="F339" s="108" t="s">
        <v>203</v>
      </c>
      <c r="G339" s="108" t="s">
        <v>302</v>
      </c>
      <c r="H339" s="108" t="s">
        <v>303</v>
      </c>
    </row>
    <row r="340" spans="1:8" s="179" customFormat="1" ht="15" customHeight="1" x14ac:dyDescent="0.2">
      <c r="A340" s="109" t="s">
        <v>1008</v>
      </c>
      <c r="B340" s="206" t="s">
        <v>1009</v>
      </c>
      <c r="C340" s="206"/>
      <c r="D340" s="206"/>
      <c r="E340" s="109" t="s">
        <v>221</v>
      </c>
      <c r="F340" s="111">
        <v>0.44922000000000001</v>
      </c>
      <c r="G340" s="113">
        <v>17.700800000000001</v>
      </c>
      <c r="H340" s="113">
        <v>7.9516</v>
      </c>
    </row>
    <row r="341" spans="1:8" s="179" customFormat="1" ht="15" customHeight="1" x14ac:dyDescent="0.2">
      <c r="A341" s="109" t="s">
        <v>1010</v>
      </c>
      <c r="B341" s="206" t="s">
        <v>1011</v>
      </c>
      <c r="C341" s="206"/>
      <c r="D341" s="206"/>
      <c r="E341" s="109" t="s">
        <v>15</v>
      </c>
      <c r="F341" s="111">
        <v>0.40429999999999999</v>
      </c>
      <c r="G341" s="113">
        <v>47.060699999999997</v>
      </c>
      <c r="H341" s="113">
        <v>19.026599999999998</v>
      </c>
    </row>
    <row r="342" spans="1:8" s="179" customFormat="1" ht="15" customHeight="1" x14ac:dyDescent="0.2">
      <c r="A342" s="109" t="s">
        <v>1012</v>
      </c>
      <c r="B342" s="206" t="s">
        <v>1013</v>
      </c>
      <c r="C342" s="206"/>
      <c r="D342" s="206"/>
      <c r="E342" s="109" t="s">
        <v>375</v>
      </c>
      <c r="F342" s="111">
        <v>1.8519999999999998E-2</v>
      </c>
      <c r="G342" s="113">
        <v>12.635199999999999</v>
      </c>
      <c r="H342" s="113">
        <v>0.23400000000000001</v>
      </c>
    </row>
    <row r="343" spans="1:8" s="179" customFormat="1" ht="15" customHeight="1" x14ac:dyDescent="0.2">
      <c r="A343" s="109" t="s">
        <v>1014</v>
      </c>
      <c r="B343" s="206" t="s">
        <v>1015</v>
      </c>
      <c r="C343" s="206"/>
      <c r="D343" s="206"/>
      <c r="E343" s="109" t="s">
        <v>221</v>
      </c>
      <c r="F343" s="111">
        <v>0.19908000000000001</v>
      </c>
      <c r="G343" s="113">
        <v>5.8860000000000001</v>
      </c>
      <c r="H343" s="113">
        <v>1.1718</v>
      </c>
    </row>
    <row r="344" spans="1:8" s="179" customFormat="1" ht="15" customHeight="1" x14ac:dyDescent="0.2">
      <c r="A344" s="109" t="s">
        <v>1016</v>
      </c>
      <c r="B344" s="206" t="s">
        <v>1017</v>
      </c>
      <c r="C344" s="206"/>
      <c r="D344" s="206"/>
      <c r="E344" s="109" t="s">
        <v>226</v>
      </c>
      <c r="F344" s="111">
        <v>0.20394999999999999</v>
      </c>
      <c r="G344" s="113">
        <v>14.8927</v>
      </c>
      <c r="H344" s="113">
        <v>3.0373999999999999</v>
      </c>
    </row>
    <row r="345" spans="1:8" s="179" customFormat="1" ht="15" customHeight="1" x14ac:dyDescent="0.2">
      <c r="A345" s="109" t="s">
        <v>1018</v>
      </c>
      <c r="B345" s="206" t="s">
        <v>1019</v>
      </c>
      <c r="C345" s="206"/>
      <c r="D345" s="206"/>
      <c r="E345" s="109" t="s">
        <v>221</v>
      </c>
      <c r="F345" s="111">
        <v>2.0900300000000001</v>
      </c>
      <c r="G345" s="113">
        <v>5.5232999999999999</v>
      </c>
      <c r="H345" s="113">
        <v>11.543900000000001</v>
      </c>
    </row>
    <row r="346" spans="1:8" s="179" customFormat="1" ht="15" customHeight="1" x14ac:dyDescent="0.2">
      <c r="A346" s="109" t="s">
        <v>1020</v>
      </c>
      <c r="B346" s="206" t="s">
        <v>1021</v>
      </c>
      <c r="C346" s="206"/>
      <c r="D346" s="206"/>
      <c r="E346" s="109" t="s">
        <v>221</v>
      </c>
      <c r="F346" s="111">
        <v>0.35937999999999998</v>
      </c>
      <c r="G346" s="113">
        <v>22.162500000000001</v>
      </c>
      <c r="H346" s="113">
        <v>7.9648000000000003</v>
      </c>
    </row>
    <row r="347" spans="1:8" s="179" customFormat="1" ht="15" customHeight="1" x14ac:dyDescent="0.2">
      <c r="A347" s="182"/>
      <c r="B347" s="182"/>
      <c r="C347" s="182"/>
      <c r="D347" s="182"/>
      <c r="E347" s="182"/>
      <c r="F347" s="202" t="s">
        <v>306</v>
      </c>
      <c r="G347" s="202"/>
      <c r="H347" s="114">
        <v>50.930100000000003</v>
      </c>
    </row>
    <row r="348" spans="1:8" s="179" customFormat="1" ht="15" customHeight="1" x14ac:dyDescent="0.2">
      <c r="A348" s="203" t="s">
        <v>307</v>
      </c>
      <c r="B348" s="203"/>
      <c r="C348" s="108" t="s">
        <v>308</v>
      </c>
      <c r="D348" s="204" t="s">
        <v>309</v>
      </c>
      <c r="E348" s="204"/>
      <c r="F348" s="108" t="s">
        <v>203</v>
      </c>
      <c r="G348" s="108" t="s">
        <v>164</v>
      </c>
      <c r="H348" s="108" t="s">
        <v>303</v>
      </c>
    </row>
    <row r="349" spans="1:8" s="179" customFormat="1" ht="20.100000000000001" customHeight="1" x14ac:dyDescent="0.2">
      <c r="A349" s="109" t="s">
        <v>1008</v>
      </c>
      <c r="B349" s="110" t="s">
        <v>1022</v>
      </c>
      <c r="C349" s="109" t="s">
        <v>311</v>
      </c>
      <c r="D349" s="205" t="s">
        <v>312</v>
      </c>
      <c r="E349" s="205"/>
      <c r="F349" s="111">
        <v>2.5300000000000001E-3</v>
      </c>
      <c r="G349" s="113">
        <v>33.4</v>
      </c>
      <c r="H349" s="113">
        <v>8.4500000000000006E-2</v>
      </c>
    </row>
    <row r="350" spans="1:8" s="179" customFormat="1" ht="20.100000000000001" customHeight="1" x14ac:dyDescent="0.2">
      <c r="A350" s="109" t="s">
        <v>1010</v>
      </c>
      <c r="B350" s="110" t="s">
        <v>1023</v>
      </c>
      <c r="C350" s="109" t="s">
        <v>311</v>
      </c>
      <c r="D350" s="205" t="s">
        <v>312</v>
      </c>
      <c r="E350" s="205"/>
      <c r="F350" s="111">
        <v>5.6600000000000001E-3</v>
      </c>
      <c r="G350" s="113">
        <v>33.4</v>
      </c>
      <c r="H350" s="113">
        <v>0.189</v>
      </c>
    </row>
    <row r="351" spans="1:8" s="179" customFormat="1" ht="20.100000000000001" customHeight="1" x14ac:dyDescent="0.2">
      <c r="A351" s="109" t="s">
        <v>1012</v>
      </c>
      <c r="B351" s="110" t="s">
        <v>1024</v>
      </c>
      <c r="C351" s="109" t="s">
        <v>311</v>
      </c>
      <c r="D351" s="205" t="s">
        <v>312</v>
      </c>
      <c r="E351" s="205"/>
      <c r="F351" s="111">
        <v>2.0000000000000002E-5</v>
      </c>
      <c r="G351" s="113">
        <v>33.4</v>
      </c>
      <c r="H351" s="113">
        <v>6.9999999999999999E-4</v>
      </c>
    </row>
    <row r="352" spans="1:8" s="179" customFormat="1" ht="20.100000000000001" customHeight="1" x14ac:dyDescent="0.2">
      <c r="A352" s="109" t="s">
        <v>1014</v>
      </c>
      <c r="B352" s="110" t="s">
        <v>1025</v>
      </c>
      <c r="C352" s="109" t="s">
        <v>311</v>
      </c>
      <c r="D352" s="205" t="s">
        <v>312</v>
      </c>
      <c r="E352" s="205"/>
      <c r="F352" s="111">
        <v>3.6999999999999999E-4</v>
      </c>
      <c r="G352" s="113">
        <v>33.4</v>
      </c>
      <c r="H352" s="113">
        <v>1.24E-2</v>
      </c>
    </row>
    <row r="353" spans="1:8" s="179" customFormat="1" ht="20.100000000000001" customHeight="1" x14ac:dyDescent="0.2">
      <c r="A353" s="109" t="s">
        <v>1016</v>
      </c>
      <c r="B353" s="110" t="s">
        <v>1026</v>
      </c>
      <c r="C353" s="109" t="s">
        <v>311</v>
      </c>
      <c r="D353" s="205" t="s">
        <v>312</v>
      </c>
      <c r="E353" s="205"/>
      <c r="F353" s="111">
        <v>2.0000000000000001E-4</v>
      </c>
      <c r="G353" s="113">
        <v>33.4</v>
      </c>
      <c r="H353" s="113">
        <v>6.7000000000000002E-3</v>
      </c>
    </row>
    <row r="354" spans="1:8" s="179" customFormat="1" ht="20.100000000000001" customHeight="1" x14ac:dyDescent="0.2">
      <c r="A354" s="109" t="s">
        <v>1018</v>
      </c>
      <c r="B354" s="110" t="s">
        <v>1027</v>
      </c>
      <c r="C354" s="109" t="s">
        <v>311</v>
      </c>
      <c r="D354" s="205" t="s">
        <v>312</v>
      </c>
      <c r="E354" s="205"/>
      <c r="F354" s="111">
        <v>5.2300000000000003E-3</v>
      </c>
      <c r="G354" s="113">
        <v>33.4</v>
      </c>
      <c r="H354" s="113">
        <v>0.17469999999999999</v>
      </c>
    </row>
    <row r="355" spans="1:8" s="179" customFormat="1" ht="20.100000000000001" customHeight="1" x14ac:dyDescent="0.2">
      <c r="A355" s="109" t="s">
        <v>1020</v>
      </c>
      <c r="B355" s="110" t="s">
        <v>1028</v>
      </c>
      <c r="C355" s="109" t="s">
        <v>311</v>
      </c>
      <c r="D355" s="205" t="s">
        <v>312</v>
      </c>
      <c r="E355" s="205"/>
      <c r="F355" s="111">
        <v>2.7000000000000001E-3</v>
      </c>
      <c r="G355" s="113">
        <v>33.4</v>
      </c>
      <c r="H355" s="113">
        <v>9.0200000000000002E-2</v>
      </c>
    </row>
    <row r="356" spans="1:8" s="179" customFormat="1" ht="15" customHeight="1" x14ac:dyDescent="0.2">
      <c r="A356" s="182"/>
      <c r="B356" s="182"/>
      <c r="C356" s="182"/>
      <c r="D356" s="182"/>
      <c r="E356" s="182"/>
      <c r="F356" s="202" t="s">
        <v>313</v>
      </c>
      <c r="G356" s="202"/>
      <c r="H356" s="113">
        <v>0.55820000000000003</v>
      </c>
    </row>
    <row r="357" spans="1:8" s="179" customFormat="1" ht="15" customHeight="1" x14ac:dyDescent="0.2">
      <c r="A357" s="182"/>
      <c r="B357" s="182"/>
      <c r="C357" s="182"/>
      <c r="D357" s="182"/>
      <c r="E357" s="182"/>
      <c r="F357" s="202" t="s">
        <v>210</v>
      </c>
      <c r="G357" s="202"/>
      <c r="H357" s="113">
        <v>91.786100000000005</v>
      </c>
    </row>
    <row r="358" spans="1:8" s="179" customFormat="1" ht="15" customHeight="1" x14ac:dyDescent="0.2">
      <c r="A358" s="182"/>
      <c r="B358" s="182"/>
      <c r="C358" s="182"/>
      <c r="D358" s="182"/>
      <c r="E358" s="182"/>
      <c r="F358" s="202" t="s">
        <v>187</v>
      </c>
      <c r="G358" s="202"/>
      <c r="H358" s="176">
        <v>91.79</v>
      </c>
    </row>
    <row r="359" spans="1:8" s="179" customFormat="1" ht="15" customHeight="1" x14ac:dyDescent="0.2">
      <c r="A359" s="182"/>
      <c r="B359" s="182"/>
      <c r="C359" s="182"/>
      <c r="D359" s="182"/>
      <c r="E359" s="182"/>
      <c r="F359" s="202" t="s">
        <v>188</v>
      </c>
      <c r="G359" s="202"/>
      <c r="H359" s="176">
        <v>76.510000000000005</v>
      </c>
    </row>
    <row r="360" spans="1:8" s="179" customFormat="1" ht="15" customHeight="1" x14ac:dyDescent="0.2">
      <c r="A360" s="182"/>
      <c r="B360" s="182"/>
      <c r="C360" s="182"/>
      <c r="D360" s="182"/>
      <c r="E360" s="182"/>
      <c r="F360" s="202" t="s">
        <v>983</v>
      </c>
      <c r="G360" s="202"/>
      <c r="H360" s="176">
        <v>15.28</v>
      </c>
    </row>
    <row r="361" spans="1:8" s="179" customFormat="1" ht="15" customHeight="1" x14ac:dyDescent="0.2">
      <c r="A361" s="182"/>
      <c r="B361" s="182"/>
      <c r="C361" s="182"/>
      <c r="D361" s="182"/>
      <c r="E361" s="182"/>
      <c r="F361" s="202" t="s">
        <v>189</v>
      </c>
      <c r="G361" s="202"/>
      <c r="H361" s="176">
        <v>91.79</v>
      </c>
    </row>
    <row r="362" spans="1:8" s="179" customFormat="1" ht="15" customHeight="1" x14ac:dyDescent="0.2">
      <c r="A362" s="182"/>
      <c r="B362" s="182"/>
      <c r="C362" s="182"/>
      <c r="D362" s="182"/>
      <c r="E362" s="182"/>
      <c r="F362" s="202" t="s">
        <v>984</v>
      </c>
      <c r="G362" s="202"/>
      <c r="H362" s="176">
        <v>19.03</v>
      </c>
    </row>
    <row r="363" spans="1:8" s="179" customFormat="1" ht="15" customHeight="1" x14ac:dyDescent="0.2">
      <c r="A363" s="182"/>
      <c r="B363" s="182"/>
      <c r="C363" s="182"/>
      <c r="D363" s="182"/>
      <c r="E363" s="182"/>
      <c r="F363" s="202" t="s">
        <v>190</v>
      </c>
      <c r="G363" s="202"/>
      <c r="H363" s="176">
        <v>110.82</v>
      </c>
    </row>
    <row r="364" spans="1:8" s="179" customFormat="1" ht="9.9499999999999993" customHeight="1" x14ac:dyDescent="0.2">
      <c r="A364" s="182"/>
      <c r="B364" s="182"/>
      <c r="C364" s="182"/>
      <c r="D364" s="182"/>
      <c r="E364" s="182"/>
      <c r="F364" s="207"/>
      <c r="G364" s="207"/>
      <c r="H364" s="207"/>
    </row>
    <row r="365" spans="1:8" s="179" customFormat="1" ht="20.100000000000001" customHeight="1" x14ac:dyDescent="0.2">
      <c r="A365" s="208" t="s">
        <v>1029</v>
      </c>
      <c r="B365" s="208"/>
      <c r="C365" s="208"/>
      <c r="D365" s="208"/>
      <c r="E365" s="208"/>
      <c r="F365" s="208"/>
      <c r="G365" s="208"/>
      <c r="H365" s="208"/>
    </row>
    <row r="366" spans="1:8" s="179" customFormat="1" ht="15" customHeight="1" x14ac:dyDescent="0.2">
      <c r="A366" s="203" t="s">
        <v>160</v>
      </c>
      <c r="B366" s="203"/>
      <c r="C366" s="204" t="s">
        <v>161</v>
      </c>
      <c r="D366" s="204"/>
      <c r="E366" s="108" t="s">
        <v>162</v>
      </c>
      <c r="F366" s="108" t="s">
        <v>163</v>
      </c>
      <c r="G366" s="108" t="s">
        <v>164</v>
      </c>
      <c r="H366" s="108" t="s">
        <v>165</v>
      </c>
    </row>
    <row r="367" spans="1:8" s="179" customFormat="1" ht="21" customHeight="1" x14ac:dyDescent="0.2">
      <c r="A367" s="109" t="s">
        <v>464</v>
      </c>
      <c r="B367" s="180" t="s">
        <v>465</v>
      </c>
      <c r="C367" s="205" t="s">
        <v>13</v>
      </c>
      <c r="D367" s="205"/>
      <c r="E367" s="109" t="s">
        <v>66</v>
      </c>
      <c r="F367" s="118">
        <v>2.5000000000000001E-2</v>
      </c>
      <c r="G367" s="181">
        <v>22.6</v>
      </c>
      <c r="H367" s="181">
        <v>0.56000000000000005</v>
      </c>
    </row>
    <row r="368" spans="1:8" s="179" customFormat="1" ht="29.1" customHeight="1" x14ac:dyDescent="0.2">
      <c r="A368" s="109" t="s">
        <v>466</v>
      </c>
      <c r="B368" s="180" t="s">
        <v>467</v>
      </c>
      <c r="C368" s="205" t="s">
        <v>13</v>
      </c>
      <c r="D368" s="205"/>
      <c r="E368" s="109" t="s">
        <v>34</v>
      </c>
      <c r="F368" s="118">
        <v>0.35699999999999998</v>
      </c>
      <c r="G368" s="181">
        <v>0.21</v>
      </c>
      <c r="H368" s="181">
        <v>7.0000000000000007E-2</v>
      </c>
    </row>
    <row r="369" spans="1:8" s="179" customFormat="1" ht="15" customHeight="1" x14ac:dyDescent="0.2">
      <c r="A369" s="182"/>
      <c r="B369" s="182"/>
      <c r="C369" s="182"/>
      <c r="D369" s="182"/>
      <c r="E369" s="182"/>
      <c r="F369" s="202" t="s">
        <v>175</v>
      </c>
      <c r="G369" s="202"/>
      <c r="H369" s="183">
        <v>0.63</v>
      </c>
    </row>
    <row r="370" spans="1:8" s="179" customFormat="1" ht="15" customHeight="1" x14ac:dyDescent="0.2">
      <c r="A370" s="203" t="s">
        <v>176</v>
      </c>
      <c r="B370" s="203"/>
      <c r="C370" s="204" t="s">
        <v>161</v>
      </c>
      <c r="D370" s="204"/>
      <c r="E370" s="108" t="s">
        <v>162</v>
      </c>
      <c r="F370" s="108" t="s">
        <v>163</v>
      </c>
      <c r="G370" s="108" t="s">
        <v>164</v>
      </c>
      <c r="H370" s="108" t="s">
        <v>165</v>
      </c>
    </row>
    <row r="371" spans="1:8" s="179" customFormat="1" ht="21" customHeight="1" x14ac:dyDescent="0.2">
      <c r="A371" s="109" t="s">
        <v>789</v>
      </c>
      <c r="B371" s="180" t="s">
        <v>790</v>
      </c>
      <c r="C371" s="205" t="s">
        <v>13</v>
      </c>
      <c r="D371" s="205"/>
      <c r="E371" s="109" t="s">
        <v>96</v>
      </c>
      <c r="F371" s="118">
        <v>4.1999999999999997E-3</v>
      </c>
      <c r="G371" s="181">
        <v>23.32</v>
      </c>
      <c r="H371" s="181">
        <v>0.09</v>
      </c>
    </row>
    <row r="372" spans="1:8" s="179" customFormat="1" ht="15" customHeight="1" x14ac:dyDescent="0.2">
      <c r="A372" s="109" t="s">
        <v>470</v>
      </c>
      <c r="B372" s="180" t="s">
        <v>471</v>
      </c>
      <c r="C372" s="205" t="s">
        <v>13</v>
      </c>
      <c r="D372" s="205"/>
      <c r="E372" s="109" t="s">
        <v>96</v>
      </c>
      <c r="F372" s="118">
        <v>2.5899999999999999E-2</v>
      </c>
      <c r="G372" s="181">
        <v>31.49</v>
      </c>
      <c r="H372" s="181">
        <v>0.81</v>
      </c>
    </row>
    <row r="373" spans="1:8" s="179" customFormat="1" ht="18" customHeight="1" x14ac:dyDescent="0.2">
      <c r="A373" s="182"/>
      <c r="B373" s="182"/>
      <c r="C373" s="182"/>
      <c r="D373" s="182"/>
      <c r="E373" s="182"/>
      <c r="F373" s="202" t="s">
        <v>181</v>
      </c>
      <c r="G373" s="202"/>
      <c r="H373" s="183">
        <v>0.9</v>
      </c>
    </row>
    <row r="374" spans="1:8" s="179" customFormat="1" ht="15" customHeight="1" x14ac:dyDescent="0.2">
      <c r="A374" s="203" t="s">
        <v>182</v>
      </c>
      <c r="B374" s="203"/>
      <c r="C374" s="204" t="s">
        <v>161</v>
      </c>
      <c r="D374" s="204"/>
      <c r="E374" s="108" t="s">
        <v>162</v>
      </c>
      <c r="F374" s="108" t="s">
        <v>163</v>
      </c>
      <c r="G374" s="108" t="s">
        <v>164</v>
      </c>
      <c r="H374" s="108" t="s">
        <v>165</v>
      </c>
    </row>
    <row r="375" spans="1:8" s="179" customFormat="1" ht="21" customHeight="1" x14ac:dyDescent="0.2">
      <c r="A375" s="109" t="s">
        <v>1030</v>
      </c>
      <c r="B375" s="180" t="s">
        <v>1031</v>
      </c>
      <c r="C375" s="205" t="s">
        <v>13</v>
      </c>
      <c r="D375" s="205"/>
      <c r="E375" s="109" t="s">
        <v>66</v>
      </c>
      <c r="F375" s="118">
        <v>1</v>
      </c>
      <c r="G375" s="181">
        <v>8.61</v>
      </c>
      <c r="H375" s="181">
        <v>8.61</v>
      </c>
    </row>
    <row r="376" spans="1:8" s="179" customFormat="1" ht="15" customHeight="1" x14ac:dyDescent="0.2">
      <c r="A376" s="182"/>
      <c r="B376" s="182"/>
      <c r="C376" s="182"/>
      <c r="D376" s="182"/>
      <c r="E376" s="182"/>
      <c r="F376" s="202" t="s">
        <v>186</v>
      </c>
      <c r="G376" s="202"/>
      <c r="H376" s="183">
        <v>8.61</v>
      </c>
    </row>
    <row r="377" spans="1:8" s="179" customFormat="1" ht="15" customHeight="1" x14ac:dyDescent="0.2">
      <c r="A377" s="182"/>
      <c r="B377" s="182"/>
      <c r="C377" s="182"/>
      <c r="D377" s="182"/>
      <c r="E377" s="182"/>
      <c r="F377" s="202" t="s">
        <v>187</v>
      </c>
      <c r="G377" s="202"/>
      <c r="H377" s="176">
        <v>10.14</v>
      </c>
    </row>
    <row r="378" spans="1:8" s="179" customFormat="1" ht="15" customHeight="1" x14ac:dyDescent="0.2">
      <c r="A378" s="182"/>
      <c r="B378" s="182"/>
      <c r="C378" s="182"/>
      <c r="D378" s="182"/>
      <c r="E378" s="182"/>
      <c r="F378" s="202" t="s">
        <v>188</v>
      </c>
      <c r="G378" s="202"/>
      <c r="H378" s="176">
        <v>9.65</v>
      </c>
    </row>
    <row r="379" spans="1:8" s="179" customFormat="1" ht="15" customHeight="1" x14ac:dyDescent="0.2">
      <c r="A379" s="182"/>
      <c r="B379" s="182"/>
      <c r="C379" s="182"/>
      <c r="D379" s="182"/>
      <c r="E379" s="182"/>
      <c r="F379" s="202" t="s">
        <v>983</v>
      </c>
      <c r="G379" s="202"/>
      <c r="H379" s="176">
        <v>0.49</v>
      </c>
    </row>
    <row r="380" spans="1:8" s="179" customFormat="1" ht="15" customHeight="1" x14ac:dyDescent="0.2">
      <c r="A380" s="182"/>
      <c r="B380" s="182"/>
      <c r="C380" s="182"/>
      <c r="D380" s="182"/>
      <c r="E380" s="182"/>
      <c r="F380" s="202" t="s">
        <v>189</v>
      </c>
      <c r="G380" s="202"/>
      <c r="H380" s="176">
        <v>10.14</v>
      </c>
    </row>
    <row r="381" spans="1:8" s="179" customFormat="1" ht="15" customHeight="1" x14ac:dyDescent="0.2">
      <c r="A381" s="182"/>
      <c r="B381" s="182"/>
      <c r="C381" s="182"/>
      <c r="D381" s="182"/>
      <c r="E381" s="182"/>
      <c r="F381" s="202" t="s">
        <v>984</v>
      </c>
      <c r="G381" s="202"/>
      <c r="H381" s="176">
        <v>2.1</v>
      </c>
    </row>
    <row r="382" spans="1:8" s="179" customFormat="1" ht="15" customHeight="1" x14ac:dyDescent="0.2">
      <c r="A382" s="182"/>
      <c r="B382" s="182"/>
      <c r="C382" s="182"/>
      <c r="D382" s="182"/>
      <c r="E382" s="182"/>
      <c r="F382" s="202" t="s">
        <v>190</v>
      </c>
      <c r="G382" s="202"/>
      <c r="H382" s="176">
        <v>12.24</v>
      </c>
    </row>
    <row r="383" spans="1:8" s="179" customFormat="1" ht="9.9499999999999993" customHeight="1" x14ac:dyDescent="0.2">
      <c r="A383" s="182"/>
      <c r="B383" s="182"/>
      <c r="C383" s="182"/>
      <c r="D383" s="182"/>
      <c r="E383" s="182"/>
      <c r="F383" s="207"/>
      <c r="G383" s="207"/>
      <c r="H383" s="207"/>
    </row>
    <row r="384" spans="1:8" s="179" customFormat="1" ht="20.100000000000001" customHeight="1" x14ac:dyDescent="0.2">
      <c r="A384" s="208" t="s">
        <v>1032</v>
      </c>
      <c r="B384" s="208"/>
      <c r="C384" s="208"/>
      <c r="D384" s="208"/>
      <c r="E384" s="208"/>
      <c r="F384" s="208"/>
      <c r="G384" s="208"/>
      <c r="H384" s="208"/>
    </row>
    <row r="385" spans="1:8" s="179" customFormat="1" ht="15" customHeight="1" x14ac:dyDescent="0.2">
      <c r="A385" s="203" t="s">
        <v>160</v>
      </c>
      <c r="B385" s="203"/>
      <c r="C385" s="204" t="s">
        <v>161</v>
      </c>
      <c r="D385" s="204"/>
      <c r="E385" s="108" t="s">
        <v>162</v>
      </c>
      <c r="F385" s="108" t="s">
        <v>163</v>
      </c>
      <c r="G385" s="108" t="s">
        <v>164</v>
      </c>
      <c r="H385" s="108" t="s">
        <v>165</v>
      </c>
    </row>
    <row r="386" spans="1:8" s="179" customFormat="1" ht="21" customHeight="1" x14ac:dyDescent="0.2">
      <c r="A386" s="109" t="s">
        <v>464</v>
      </c>
      <c r="B386" s="180" t="s">
        <v>465</v>
      </c>
      <c r="C386" s="205" t="s">
        <v>13</v>
      </c>
      <c r="D386" s="205"/>
      <c r="E386" s="109" t="s">
        <v>66</v>
      </c>
      <c r="F386" s="118">
        <v>2.5000000000000001E-2</v>
      </c>
      <c r="G386" s="181">
        <v>22.6</v>
      </c>
      <c r="H386" s="181">
        <v>0.56000000000000005</v>
      </c>
    </row>
    <row r="387" spans="1:8" s="179" customFormat="1" ht="15" customHeight="1" x14ac:dyDescent="0.2">
      <c r="A387" s="182"/>
      <c r="B387" s="182"/>
      <c r="C387" s="182"/>
      <c r="D387" s="182"/>
      <c r="E387" s="182"/>
      <c r="F387" s="202" t="s">
        <v>175</v>
      </c>
      <c r="G387" s="202"/>
      <c r="H387" s="183">
        <v>0.56000000000000005</v>
      </c>
    </row>
    <row r="388" spans="1:8" s="179" customFormat="1" ht="15" customHeight="1" x14ac:dyDescent="0.2">
      <c r="A388" s="203" t="s">
        <v>176</v>
      </c>
      <c r="B388" s="203"/>
      <c r="C388" s="204" t="s">
        <v>161</v>
      </c>
      <c r="D388" s="204"/>
      <c r="E388" s="108" t="s">
        <v>162</v>
      </c>
      <c r="F388" s="108" t="s">
        <v>163</v>
      </c>
      <c r="G388" s="108" t="s">
        <v>164</v>
      </c>
      <c r="H388" s="108" t="s">
        <v>165</v>
      </c>
    </row>
    <row r="389" spans="1:8" s="179" customFormat="1" ht="21" customHeight="1" x14ac:dyDescent="0.2">
      <c r="A389" s="109" t="s">
        <v>789</v>
      </c>
      <c r="B389" s="180" t="s">
        <v>790</v>
      </c>
      <c r="C389" s="205" t="s">
        <v>13</v>
      </c>
      <c r="D389" s="205"/>
      <c r="E389" s="109" t="s">
        <v>96</v>
      </c>
      <c r="F389" s="118">
        <v>2E-3</v>
      </c>
      <c r="G389" s="181">
        <v>23.32</v>
      </c>
      <c r="H389" s="181">
        <v>0.04</v>
      </c>
    </row>
    <row r="390" spans="1:8" s="179" customFormat="1" ht="15" customHeight="1" x14ac:dyDescent="0.2">
      <c r="A390" s="109" t="s">
        <v>470</v>
      </c>
      <c r="B390" s="180" t="s">
        <v>471</v>
      </c>
      <c r="C390" s="205" t="s">
        <v>13</v>
      </c>
      <c r="D390" s="205"/>
      <c r="E390" s="109" t="s">
        <v>96</v>
      </c>
      <c r="F390" s="118">
        <v>1.21E-2</v>
      </c>
      <c r="G390" s="181">
        <v>31.49</v>
      </c>
      <c r="H390" s="181">
        <v>0.38</v>
      </c>
    </row>
    <row r="391" spans="1:8" s="179" customFormat="1" ht="18" customHeight="1" x14ac:dyDescent="0.2">
      <c r="A391" s="182"/>
      <c r="B391" s="182"/>
      <c r="C391" s="182"/>
      <c r="D391" s="182"/>
      <c r="E391" s="182"/>
      <c r="F391" s="202" t="s">
        <v>181</v>
      </c>
      <c r="G391" s="202"/>
      <c r="H391" s="183">
        <v>0.42</v>
      </c>
    </row>
    <row r="392" spans="1:8" s="179" customFormat="1" ht="15" customHeight="1" x14ac:dyDescent="0.2">
      <c r="A392" s="203" t="s">
        <v>182</v>
      </c>
      <c r="B392" s="203"/>
      <c r="C392" s="204" t="s">
        <v>161</v>
      </c>
      <c r="D392" s="204"/>
      <c r="E392" s="108" t="s">
        <v>162</v>
      </c>
      <c r="F392" s="108" t="s">
        <v>163</v>
      </c>
      <c r="G392" s="108" t="s">
        <v>164</v>
      </c>
      <c r="H392" s="108" t="s">
        <v>165</v>
      </c>
    </row>
    <row r="393" spans="1:8" s="179" customFormat="1" ht="21" customHeight="1" x14ac:dyDescent="0.2">
      <c r="A393" s="109" t="s">
        <v>1033</v>
      </c>
      <c r="B393" s="180" t="s">
        <v>1034</v>
      </c>
      <c r="C393" s="205" t="s">
        <v>13</v>
      </c>
      <c r="D393" s="205"/>
      <c r="E393" s="109" t="s">
        <v>66</v>
      </c>
      <c r="F393" s="118">
        <v>1</v>
      </c>
      <c r="G393" s="181">
        <v>7.27</v>
      </c>
      <c r="H393" s="181">
        <v>7.27</v>
      </c>
    </row>
    <row r="394" spans="1:8" s="179" customFormat="1" ht="15" customHeight="1" x14ac:dyDescent="0.2">
      <c r="A394" s="182"/>
      <c r="B394" s="182"/>
      <c r="C394" s="182"/>
      <c r="D394" s="182"/>
      <c r="E394" s="182"/>
      <c r="F394" s="202" t="s">
        <v>186</v>
      </c>
      <c r="G394" s="202"/>
      <c r="H394" s="183">
        <v>7.27</v>
      </c>
    </row>
    <row r="395" spans="1:8" s="179" customFormat="1" ht="15" customHeight="1" x14ac:dyDescent="0.2">
      <c r="A395" s="182"/>
      <c r="B395" s="182"/>
      <c r="C395" s="182"/>
      <c r="D395" s="182"/>
      <c r="E395" s="182"/>
      <c r="F395" s="202" t="s">
        <v>187</v>
      </c>
      <c r="G395" s="202"/>
      <c r="H395" s="176">
        <v>8.25</v>
      </c>
    </row>
    <row r="396" spans="1:8" s="179" customFormat="1" ht="15" customHeight="1" x14ac:dyDescent="0.2">
      <c r="A396" s="182"/>
      <c r="B396" s="182"/>
      <c r="C396" s="182"/>
      <c r="D396" s="182"/>
      <c r="E396" s="182"/>
      <c r="F396" s="202" t="s">
        <v>188</v>
      </c>
      <c r="G396" s="202"/>
      <c r="H396" s="176">
        <v>8.0399999999999991</v>
      </c>
    </row>
    <row r="397" spans="1:8" s="179" customFormat="1" ht="15" customHeight="1" x14ac:dyDescent="0.2">
      <c r="A397" s="182"/>
      <c r="B397" s="182"/>
      <c r="C397" s="182"/>
      <c r="D397" s="182"/>
      <c r="E397" s="182"/>
      <c r="F397" s="202" t="s">
        <v>983</v>
      </c>
      <c r="G397" s="202"/>
      <c r="H397" s="176">
        <v>0.21</v>
      </c>
    </row>
    <row r="398" spans="1:8" s="179" customFormat="1" ht="15" customHeight="1" x14ac:dyDescent="0.2">
      <c r="A398" s="182"/>
      <c r="B398" s="182"/>
      <c r="C398" s="182"/>
      <c r="D398" s="182"/>
      <c r="E398" s="182"/>
      <c r="F398" s="202" t="s">
        <v>189</v>
      </c>
      <c r="G398" s="202"/>
      <c r="H398" s="176">
        <v>8.25</v>
      </c>
    </row>
    <row r="399" spans="1:8" s="179" customFormat="1" ht="15" customHeight="1" x14ac:dyDescent="0.2">
      <c r="A399" s="182"/>
      <c r="B399" s="182"/>
      <c r="C399" s="182"/>
      <c r="D399" s="182"/>
      <c r="E399" s="182"/>
      <c r="F399" s="202" t="s">
        <v>984</v>
      </c>
      <c r="G399" s="202"/>
      <c r="H399" s="176">
        <v>1.71</v>
      </c>
    </row>
    <row r="400" spans="1:8" s="179" customFormat="1" ht="15" customHeight="1" x14ac:dyDescent="0.2">
      <c r="A400" s="182"/>
      <c r="B400" s="182"/>
      <c r="C400" s="182"/>
      <c r="D400" s="182"/>
      <c r="E400" s="182"/>
      <c r="F400" s="202" t="s">
        <v>190</v>
      </c>
      <c r="G400" s="202"/>
      <c r="H400" s="176">
        <v>9.9600000000000009</v>
      </c>
    </row>
    <row r="401" spans="1:8" s="179" customFormat="1" ht="9.9499999999999993" customHeight="1" x14ac:dyDescent="0.2">
      <c r="A401" s="182"/>
      <c r="B401" s="182"/>
      <c r="C401" s="182"/>
      <c r="D401" s="182"/>
      <c r="E401" s="182"/>
      <c r="F401" s="207"/>
      <c r="G401" s="207"/>
      <c r="H401" s="207"/>
    </row>
    <row r="402" spans="1:8" s="179" customFormat="1" ht="20.100000000000001" customHeight="1" x14ac:dyDescent="0.2">
      <c r="A402" s="208" t="s">
        <v>1035</v>
      </c>
      <c r="B402" s="208"/>
      <c r="C402" s="208"/>
      <c r="D402" s="208"/>
      <c r="E402" s="208"/>
      <c r="F402" s="208"/>
      <c r="G402" s="208"/>
      <c r="H402" s="208"/>
    </row>
    <row r="403" spans="1:8" s="179" customFormat="1" ht="12.95" customHeight="1" x14ac:dyDescent="0.2">
      <c r="A403" s="209" t="s">
        <v>192</v>
      </c>
      <c r="B403" s="209"/>
      <c r="C403" s="210" t="s">
        <v>193</v>
      </c>
      <c r="D403" s="204" t="s">
        <v>194</v>
      </c>
      <c r="E403" s="204"/>
      <c r="F403" s="204" t="s">
        <v>195</v>
      </c>
      <c r="G403" s="204"/>
      <c r="H403" s="204" t="s">
        <v>196</v>
      </c>
    </row>
    <row r="404" spans="1:8" s="179" customFormat="1" ht="12" customHeight="1" x14ac:dyDescent="0.2">
      <c r="A404" s="209"/>
      <c r="B404" s="209"/>
      <c r="C404" s="210"/>
      <c r="D404" s="108" t="s">
        <v>197</v>
      </c>
      <c r="E404" s="108" t="s">
        <v>198</v>
      </c>
      <c r="F404" s="108" t="s">
        <v>197</v>
      </c>
      <c r="G404" s="108" t="s">
        <v>198</v>
      </c>
      <c r="H404" s="204"/>
    </row>
    <row r="405" spans="1:8" s="179" customFormat="1" ht="15.95" customHeight="1" x14ac:dyDescent="0.2">
      <c r="A405" s="109" t="s">
        <v>324</v>
      </c>
      <c r="B405" s="110" t="s">
        <v>325</v>
      </c>
      <c r="C405" s="111">
        <v>1</v>
      </c>
      <c r="D405" s="112">
        <v>1</v>
      </c>
      <c r="E405" s="112">
        <v>0</v>
      </c>
      <c r="F405" s="113">
        <v>1.1438999999999999</v>
      </c>
      <c r="G405" s="113">
        <v>0.76849999999999996</v>
      </c>
      <c r="H405" s="113">
        <v>1.1438999999999999</v>
      </c>
    </row>
    <row r="406" spans="1:8" s="179" customFormat="1" ht="15" customHeight="1" x14ac:dyDescent="0.2">
      <c r="A406" s="109" t="s">
        <v>326</v>
      </c>
      <c r="B406" s="110" t="s">
        <v>327</v>
      </c>
      <c r="C406" s="111">
        <v>1</v>
      </c>
      <c r="D406" s="112">
        <v>1</v>
      </c>
      <c r="E406" s="112">
        <v>0</v>
      </c>
      <c r="F406" s="113">
        <v>55.833500000000001</v>
      </c>
      <c r="G406" s="113">
        <v>35.387099999999997</v>
      </c>
      <c r="H406" s="113">
        <v>55.833500000000001</v>
      </c>
    </row>
    <row r="407" spans="1:8" s="179" customFormat="1" ht="15" customHeight="1" x14ac:dyDescent="0.2">
      <c r="A407" s="109" t="s">
        <v>328</v>
      </c>
      <c r="B407" s="110" t="s">
        <v>329</v>
      </c>
      <c r="C407" s="111">
        <v>4</v>
      </c>
      <c r="D407" s="112">
        <v>0.88</v>
      </c>
      <c r="E407" s="112">
        <v>0.12</v>
      </c>
      <c r="F407" s="113">
        <v>0.71199999999999997</v>
      </c>
      <c r="G407" s="113">
        <v>0.48399999999999999</v>
      </c>
      <c r="H407" s="113">
        <v>2.7387999999999999</v>
      </c>
    </row>
    <row r="408" spans="1:8" s="179" customFormat="1" ht="15" customHeight="1" x14ac:dyDescent="0.2">
      <c r="A408" s="109" t="s">
        <v>330</v>
      </c>
      <c r="B408" s="110" t="s">
        <v>331</v>
      </c>
      <c r="C408" s="111">
        <v>3</v>
      </c>
      <c r="D408" s="112">
        <v>0.4</v>
      </c>
      <c r="E408" s="112">
        <v>0.6</v>
      </c>
      <c r="F408" s="113">
        <v>1.6338999999999999</v>
      </c>
      <c r="G408" s="113">
        <v>1.1108</v>
      </c>
      <c r="H408" s="113">
        <v>3.9603000000000002</v>
      </c>
    </row>
    <row r="409" spans="1:8" s="179" customFormat="1" ht="15" customHeight="1" x14ac:dyDescent="0.2">
      <c r="A409" s="182"/>
      <c r="B409" s="182"/>
      <c r="C409" s="182"/>
      <c r="D409" s="182"/>
      <c r="E409" s="182"/>
      <c r="F409" s="202" t="s">
        <v>201</v>
      </c>
      <c r="G409" s="202"/>
      <c r="H409" s="114">
        <v>63.676499999999997</v>
      </c>
    </row>
    <row r="410" spans="1:8" s="179" customFormat="1" ht="20.100000000000001" customHeight="1" x14ac:dyDescent="0.2">
      <c r="A410" s="203" t="s">
        <v>202</v>
      </c>
      <c r="B410" s="203"/>
      <c r="C410" s="203"/>
      <c r="D410" s="203"/>
      <c r="E410" s="108" t="s">
        <v>162</v>
      </c>
      <c r="F410" s="108" t="s">
        <v>203</v>
      </c>
      <c r="G410" s="108" t="s">
        <v>204</v>
      </c>
      <c r="H410" s="108" t="s">
        <v>196</v>
      </c>
    </row>
    <row r="411" spans="1:8" s="179" customFormat="1" ht="15" customHeight="1" x14ac:dyDescent="0.2">
      <c r="A411" s="109" t="s">
        <v>316</v>
      </c>
      <c r="B411" s="211" t="s">
        <v>317</v>
      </c>
      <c r="C411" s="211"/>
      <c r="D411" s="211"/>
      <c r="E411" s="109" t="s">
        <v>96</v>
      </c>
      <c r="F411" s="111">
        <v>1</v>
      </c>
      <c r="G411" s="115">
        <v>31.72</v>
      </c>
      <c r="H411" s="115">
        <v>31.72</v>
      </c>
    </row>
    <row r="412" spans="1:8" s="179" customFormat="1" ht="15" customHeight="1" x14ac:dyDescent="0.2">
      <c r="A412" s="109" t="s">
        <v>179</v>
      </c>
      <c r="B412" s="211" t="s">
        <v>180</v>
      </c>
      <c r="C412" s="211"/>
      <c r="D412" s="211"/>
      <c r="E412" s="109" t="s">
        <v>96</v>
      </c>
      <c r="F412" s="111">
        <v>9</v>
      </c>
      <c r="G412" s="115">
        <v>22.59</v>
      </c>
      <c r="H412" s="115">
        <v>203.31</v>
      </c>
    </row>
    <row r="413" spans="1:8" s="179" customFormat="1" ht="15" customHeight="1" x14ac:dyDescent="0.2">
      <c r="A413" s="182"/>
      <c r="B413" s="182"/>
      <c r="C413" s="182"/>
      <c r="D413" s="182"/>
      <c r="E413" s="182"/>
      <c r="F413" s="202" t="s">
        <v>205</v>
      </c>
      <c r="G413" s="202"/>
      <c r="H413" s="116">
        <v>235.03</v>
      </c>
    </row>
    <row r="414" spans="1:8" s="179" customFormat="1" ht="15" customHeight="1" x14ac:dyDescent="0.2">
      <c r="A414" s="182"/>
      <c r="B414" s="182"/>
      <c r="C414" s="182"/>
      <c r="D414" s="182"/>
      <c r="E414" s="182"/>
      <c r="F414" s="202" t="s">
        <v>206</v>
      </c>
      <c r="G414" s="202"/>
      <c r="H414" s="113">
        <v>298.70650000000001</v>
      </c>
    </row>
    <row r="415" spans="1:8" s="179" customFormat="1" ht="15" customHeight="1" x14ac:dyDescent="0.2">
      <c r="A415" s="182"/>
      <c r="B415" s="182"/>
      <c r="C415" s="182"/>
      <c r="D415" s="182"/>
      <c r="E415" s="182"/>
      <c r="F415" s="202" t="s">
        <v>207</v>
      </c>
      <c r="G415" s="202"/>
      <c r="H415" s="117">
        <v>3.8906299999999998</v>
      </c>
    </row>
    <row r="416" spans="1:8" s="179" customFormat="1" ht="15" customHeight="1" x14ac:dyDescent="0.2">
      <c r="A416" s="182"/>
      <c r="B416" s="182"/>
      <c r="C416" s="182"/>
      <c r="D416" s="182"/>
      <c r="E416" s="182"/>
      <c r="F416" s="202" t="s">
        <v>208</v>
      </c>
      <c r="G416" s="202"/>
      <c r="H416" s="113">
        <v>76.775899999999993</v>
      </c>
    </row>
    <row r="417" spans="1:8" s="179" customFormat="1" ht="20.100000000000001" customHeight="1" x14ac:dyDescent="0.2">
      <c r="A417" s="203" t="s">
        <v>301</v>
      </c>
      <c r="B417" s="203"/>
      <c r="C417" s="203"/>
      <c r="D417" s="203"/>
      <c r="E417" s="108" t="s">
        <v>162</v>
      </c>
      <c r="F417" s="108" t="s">
        <v>203</v>
      </c>
      <c r="G417" s="108" t="s">
        <v>302</v>
      </c>
      <c r="H417" s="108" t="s">
        <v>303</v>
      </c>
    </row>
    <row r="418" spans="1:8" s="179" customFormat="1" ht="15" customHeight="1" x14ac:dyDescent="0.2">
      <c r="A418" s="109" t="s">
        <v>332</v>
      </c>
      <c r="B418" s="206" t="s">
        <v>333</v>
      </c>
      <c r="C418" s="206"/>
      <c r="D418" s="206"/>
      <c r="E418" s="109" t="s">
        <v>226</v>
      </c>
      <c r="F418" s="111">
        <v>0.94593000000000005</v>
      </c>
      <c r="G418" s="113">
        <v>6.7264999999999997</v>
      </c>
      <c r="H418" s="113">
        <v>6.3628</v>
      </c>
    </row>
    <row r="419" spans="1:8" s="179" customFormat="1" ht="15.95" customHeight="1" x14ac:dyDescent="0.2">
      <c r="A419" s="109" t="s">
        <v>334</v>
      </c>
      <c r="B419" s="206" t="s">
        <v>335</v>
      </c>
      <c r="C419" s="206"/>
      <c r="D419" s="206"/>
      <c r="E419" s="109" t="s">
        <v>185</v>
      </c>
      <c r="F419" s="111">
        <v>0.61458999999999997</v>
      </c>
      <c r="G419" s="113">
        <v>129.87</v>
      </c>
      <c r="H419" s="113">
        <v>79.816800000000001</v>
      </c>
    </row>
    <row r="420" spans="1:8" s="179" customFormat="1" ht="15" customHeight="1" x14ac:dyDescent="0.2">
      <c r="A420" s="109" t="s">
        <v>336</v>
      </c>
      <c r="B420" s="206" t="s">
        <v>337</v>
      </c>
      <c r="C420" s="206"/>
      <c r="D420" s="206"/>
      <c r="E420" s="109" t="s">
        <v>66</v>
      </c>
      <c r="F420" s="111">
        <v>315.31031000000002</v>
      </c>
      <c r="G420" s="113">
        <v>0.8</v>
      </c>
      <c r="H420" s="113">
        <v>252.2482</v>
      </c>
    </row>
    <row r="421" spans="1:8" s="179" customFormat="1" ht="15" customHeight="1" x14ac:dyDescent="0.2">
      <c r="A421" s="109" t="s">
        <v>338</v>
      </c>
      <c r="B421" s="206" t="s">
        <v>339</v>
      </c>
      <c r="C421" s="206"/>
      <c r="D421" s="206"/>
      <c r="E421" s="109" t="s">
        <v>185</v>
      </c>
      <c r="F421" s="111">
        <v>0.36753999999999998</v>
      </c>
      <c r="G421" s="113">
        <v>114.74</v>
      </c>
      <c r="H421" s="113">
        <v>42.171500000000002</v>
      </c>
    </row>
    <row r="422" spans="1:8" s="179" customFormat="1" ht="15" customHeight="1" x14ac:dyDescent="0.2">
      <c r="A422" s="109" t="s">
        <v>340</v>
      </c>
      <c r="B422" s="206" t="s">
        <v>341</v>
      </c>
      <c r="C422" s="206"/>
      <c r="D422" s="206"/>
      <c r="E422" s="109" t="s">
        <v>185</v>
      </c>
      <c r="F422" s="111">
        <v>0.36753999999999998</v>
      </c>
      <c r="G422" s="113">
        <v>115.35</v>
      </c>
      <c r="H422" s="113">
        <v>42.395699999999998</v>
      </c>
    </row>
    <row r="423" spans="1:8" s="179" customFormat="1" ht="15" customHeight="1" x14ac:dyDescent="0.2">
      <c r="A423" s="182"/>
      <c r="B423" s="182"/>
      <c r="C423" s="182"/>
      <c r="D423" s="182"/>
      <c r="E423" s="182"/>
      <c r="F423" s="202" t="s">
        <v>306</v>
      </c>
      <c r="G423" s="202"/>
      <c r="H423" s="114">
        <v>422.995</v>
      </c>
    </row>
    <row r="424" spans="1:8" s="179" customFormat="1" ht="15" customHeight="1" x14ac:dyDescent="0.2">
      <c r="A424" s="203" t="s">
        <v>307</v>
      </c>
      <c r="B424" s="203"/>
      <c r="C424" s="108" t="s">
        <v>308</v>
      </c>
      <c r="D424" s="204" t="s">
        <v>309</v>
      </c>
      <c r="E424" s="204"/>
      <c r="F424" s="108" t="s">
        <v>203</v>
      </c>
      <c r="G424" s="108" t="s">
        <v>164</v>
      </c>
      <c r="H424" s="108" t="s">
        <v>303</v>
      </c>
    </row>
    <row r="425" spans="1:8" s="179" customFormat="1" ht="20.100000000000001" customHeight="1" x14ac:dyDescent="0.2">
      <c r="A425" s="109" t="s">
        <v>332</v>
      </c>
      <c r="B425" s="110" t="s">
        <v>342</v>
      </c>
      <c r="C425" s="109" t="s">
        <v>311</v>
      </c>
      <c r="D425" s="205" t="s">
        <v>312</v>
      </c>
      <c r="E425" s="205"/>
      <c r="F425" s="111">
        <v>9.5E-4</v>
      </c>
      <c r="G425" s="113">
        <v>33.4</v>
      </c>
      <c r="H425" s="113">
        <v>3.1699999999999999E-2</v>
      </c>
    </row>
    <row r="426" spans="1:8" s="179" customFormat="1" ht="27.95" customHeight="1" x14ac:dyDescent="0.2">
      <c r="A426" s="109" t="s">
        <v>334</v>
      </c>
      <c r="B426" s="110" t="s">
        <v>343</v>
      </c>
      <c r="C426" s="109" t="s">
        <v>311</v>
      </c>
      <c r="D426" s="205" t="s">
        <v>344</v>
      </c>
      <c r="E426" s="205"/>
      <c r="F426" s="111">
        <v>0.92188999999999999</v>
      </c>
      <c r="G426" s="113">
        <v>1.85</v>
      </c>
      <c r="H426" s="113">
        <v>1.7055</v>
      </c>
    </row>
    <row r="427" spans="1:8" s="179" customFormat="1" ht="20.100000000000001" customHeight="1" x14ac:dyDescent="0.2">
      <c r="A427" s="109" t="s">
        <v>336</v>
      </c>
      <c r="B427" s="110" t="s">
        <v>345</v>
      </c>
      <c r="C427" s="109" t="s">
        <v>311</v>
      </c>
      <c r="D427" s="205" t="s">
        <v>312</v>
      </c>
      <c r="E427" s="205"/>
      <c r="F427" s="111">
        <v>0.31530999999999998</v>
      </c>
      <c r="G427" s="113">
        <v>33.4</v>
      </c>
      <c r="H427" s="113">
        <v>10.5314</v>
      </c>
    </row>
    <row r="428" spans="1:8" s="179" customFormat="1" ht="27.95" customHeight="1" x14ac:dyDescent="0.2">
      <c r="A428" s="109" t="s">
        <v>338</v>
      </c>
      <c r="B428" s="110" t="s">
        <v>346</v>
      </c>
      <c r="C428" s="109" t="s">
        <v>311</v>
      </c>
      <c r="D428" s="205" t="s">
        <v>344</v>
      </c>
      <c r="E428" s="205"/>
      <c r="F428" s="111">
        <v>0.55130999999999997</v>
      </c>
      <c r="G428" s="113">
        <v>1.85</v>
      </c>
      <c r="H428" s="113">
        <v>1.0199</v>
      </c>
    </row>
    <row r="429" spans="1:8" s="179" customFormat="1" ht="27.95" customHeight="1" x14ac:dyDescent="0.2">
      <c r="A429" s="109" t="s">
        <v>340</v>
      </c>
      <c r="B429" s="110" t="s">
        <v>347</v>
      </c>
      <c r="C429" s="109" t="s">
        <v>311</v>
      </c>
      <c r="D429" s="205" t="s">
        <v>344</v>
      </c>
      <c r="E429" s="205"/>
      <c r="F429" s="111">
        <v>0.55130999999999997</v>
      </c>
      <c r="G429" s="113">
        <v>1.85</v>
      </c>
      <c r="H429" s="113">
        <v>1.0199</v>
      </c>
    </row>
    <row r="430" spans="1:8" s="179" customFormat="1" ht="15" customHeight="1" x14ac:dyDescent="0.2">
      <c r="A430" s="182"/>
      <c r="B430" s="182"/>
      <c r="C430" s="182"/>
      <c r="D430" s="182"/>
      <c r="E430" s="182"/>
      <c r="F430" s="202" t="s">
        <v>313</v>
      </c>
      <c r="G430" s="202"/>
      <c r="H430" s="113">
        <v>14.308400000000001</v>
      </c>
    </row>
    <row r="431" spans="1:8" s="179" customFormat="1" ht="15" customHeight="1" x14ac:dyDescent="0.2">
      <c r="A431" s="182"/>
      <c r="B431" s="182"/>
      <c r="C431" s="182"/>
      <c r="D431" s="182"/>
      <c r="E431" s="182"/>
      <c r="F431" s="202" t="s">
        <v>210</v>
      </c>
      <c r="G431" s="202"/>
      <c r="H431" s="113">
        <v>514.07929999999999</v>
      </c>
    </row>
    <row r="432" spans="1:8" s="179" customFormat="1" ht="15" customHeight="1" x14ac:dyDescent="0.2">
      <c r="A432" s="182"/>
      <c r="B432" s="182"/>
      <c r="C432" s="182"/>
      <c r="D432" s="182"/>
      <c r="E432" s="182"/>
      <c r="F432" s="202" t="s">
        <v>187</v>
      </c>
      <c r="G432" s="202"/>
      <c r="H432" s="176">
        <v>514.08000000000004</v>
      </c>
    </row>
    <row r="433" spans="1:8" s="179" customFormat="1" ht="15" customHeight="1" x14ac:dyDescent="0.2">
      <c r="A433" s="182"/>
      <c r="B433" s="182"/>
      <c r="C433" s="182"/>
      <c r="D433" s="182"/>
      <c r="E433" s="182"/>
      <c r="F433" s="202" t="s">
        <v>188</v>
      </c>
      <c r="G433" s="202"/>
      <c r="H433" s="176">
        <v>490.11</v>
      </c>
    </row>
    <row r="434" spans="1:8" s="179" customFormat="1" ht="15" customHeight="1" x14ac:dyDescent="0.2">
      <c r="A434" s="182"/>
      <c r="B434" s="182"/>
      <c r="C434" s="182"/>
      <c r="D434" s="182"/>
      <c r="E434" s="182"/>
      <c r="F434" s="202" t="s">
        <v>983</v>
      </c>
      <c r="G434" s="202"/>
      <c r="H434" s="176">
        <v>23.97</v>
      </c>
    </row>
    <row r="435" spans="1:8" s="179" customFormat="1" ht="15" customHeight="1" x14ac:dyDescent="0.2">
      <c r="A435" s="182"/>
      <c r="B435" s="182"/>
      <c r="C435" s="182"/>
      <c r="D435" s="182"/>
      <c r="E435" s="182"/>
      <c r="F435" s="202" t="s">
        <v>189</v>
      </c>
      <c r="G435" s="202"/>
      <c r="H435" s="176">
        <v>514.08000000000004</v>
      </c>
    </row>
    <row r="436" spans="1:8" s="179" customFormat="1" ht="15" customHeight="1" x14ac:dyDescent="0.2">
      <c r="A436" s="182"/>
      <c r="B436" s="182"/>
      <c r="C436" s="182"/>
      <c r="D436" s="182"/>
      <c r="E436" s="182"/>
      <c r="F436" s="202" t="s">
        <v>984</v>
      </c>
      <c r="G436" s="202"/>
      <c r="H436" s="176">
        <v>106.57</v>
      </c>
    </row>
    <row r="437" spans="1:8" s="179" customFormat="1" ht="15" customHeight="1" x14ac:dyDescent="0.2">
      <c r="A437" s="182"/>
      <c r="B437" s="182"/>
      <c r="C437" s="182"/>
      <c r="D437" s="182"/>
      <c r="E437" s="182"/>
      <c r="F437" s="202" t="s">
        <v>190</v>
      </c>
      <c r="G437" s="202"/>
      <c r="H437" s="176">
        <v>620.65</v>
      </c>
    </row>
    <row r="438" spans="1:8" s="179" customFormat="1" ht="9.9499999999999993" customHeight="1" x14ac:dyDescent="0.2">
      <c r="A438" s="182"/>
      <c r="B438" s="182"/>
      <c r="C438" s="182"/>
      <c r="D438" s="182"/>
      <c r="E438" s="182"/>
      <c r="F438" s="207"/>
      <c r="G438" s="207"/>
      <c r="H438" s="207"/>
    </row>
    <row r="439" spans="1:8" s="179" customFormat="1" ht="20.100000000000001" customHeight="1" x14ac:dyDescent="0.2">
      <c r="A439" s="208" t="s">
        <v>1036</v>
      </c>
      <c r="B439" s="208"/>
      <c r="C439" s="208"/>
      <c r="D439" s="208"/>
      <c r="E439" s="208"/>
      <c r="F439" s="208"/>
      <c r="G439" s="208"/>
      <c r="H439" s="208"/>
    </row>
    <row r="440" spans="1:8" s="179" customFormat="1" ht="15" customHeight="1" x14ac:dyDescent="0.2">
      <c r="A440" s="203" t="s">
        <v>160</v>
      </c>
      <c r="B440" s="203"/>
      <c r="C440" s="204" t="s">
        <v>161</v>
      </c>
      <c r="D440" s="204"/>
      <c r="E440" s="108" t="s">
        <v>162</v>
      </c>
      <c r="F440" s="108" t="s">
        <v>163</v>
      </c>
      <c r="G440" s="108" t="s">
        <v>164</v>
      </c>
      <c r="H440" s="108" t="s">
        <v>165</v>
      </c>
    </row>
    <row r="441" spans="1:8" s="179" customFormat="1" ht="15" customHeight="1" x14ac:dyDescent="0.2">
      <c r="A441" s="109" t="s">
        <v>1037</v>
      </c>
      <c r="B441" s="180" t="s">
        <v>1038</v>
      </c>
      <c r="C441" s="205" t="s">
        <v>32</v>
      </c>
      <c r="D441" s="205"/>
      <c r="E441" s="109" t="s">
        <v>283</v>
      </c>
      <c r="F441" s="118">
        <v>0.02</v>
      </c>
      <c r="G441" s="181">
        <v>42.65</v>
      </c>
      <c r="H441" s="181">
        <v>0.85</v>
      </c>
    </row>
    <row r="442" spans="1:8" s="179" customFormat="1" ht="15" customHeight="1" x14ac:dyDescent="0.2">
      <c r="A442" s="109" t="s">
        <v>1039</v>
      </c>
      <c r="B442" s="180" t="s">
        <v>1040</v>
      </c>
      <c r="C442" s="205" t="s">
        <v>32</v>
      </c>
      <c r="D442" s="205"/>
      <c r="E442" s="109" t="s">
        <v>283</v>
      </c>
      <c r="F442" s="118">
        <v>2.5000000000000001E-2</v>
      </c>
      <c r="G442" s="181">
        <v>37.49</v>
      </c>
      <c r="H442" s="181">
        <v>0.94</v>
      </c>
    </row>
    <row r="443" spans="1:8" s="179" customFormat="1" ht="15" customHeight="1" x14ac:dyDescent="0.2">
      <c r="A443" s="109" t="s">
        <v>1041</v>
      </c>
      <c r="B443" s="180" t="s">
        <v>1042</v>
      </c>
      <c r="C443" s="205" t="s">
        <v>32</v>
      </c>
      <c r="D443" s="205"/>
      <c r="E443" s="109" t="s">
        <v>74</v>
      </c>
      <c r="F443" s="118">
        <v>1.05</v>
      </c>
      <c r="G443" s="181">
        <v>3.31</v>
      </c>
      <c r="H443" s="181">
        <v>3.48</v>
      </c>
    </row>
    <row r="444" spans="1:8" s="179" customFormat="1" ht="15" customHeight="1" x14ac:dyDescent="0.2">
      <c r="A444" s="182"/>
      <c r="B444" s="182"/>
      <c r="C444" s="182"/>
      <c r="D444" s="182"/>
      <c r="E444" s="182"/>
      <c r="F444" s="202" t="s">
        <v>175</v>
      </c>
      <c r="G444" s="202"/>
      <c r="H444" s="183">
        <v>5.27</v>
      </c>
    </row>
    <row r="445" spans="1:8" s="179" customFormat="1" ht="15" customHeight="1" x14ac:dyDescent="0.2">
      <c r="A445" s="203" t="s">
        <v>176</v>
      </c>
      <c r="B445" s="203"/>
      <c r="C445" s="204" t="s">
        <v>161</v>
      </c>
      <c r="D445" s="204"/>
      <c r="E445" s="108" t="s">
        <v>162</v>
      </c>
      <c r="F445" s="108" t="s">
        <v>163</v>
      </c>
      <c r="G445" s="108" t="s">
        <v>164</v>
      </c>
      <c r="H445" s="108" t="s">
        <v>165</v>
      </c>
    </row>
    <row r="446" spans="1:8" s="179" customFormat="1" ht="21" customHeight="1" x14ac:dyDescent="0.2">
      <c r="A446" s="109" t="s">
        <v>269</v>
      </c>
      <c r="B446" s="180" t="s">
        <v>270</v>
      </c>
      <c r="C446" s="205" t="s">
        <v>13</v>
      </c>
      <c r="D446" s="205"/>
      <c r="E446" s="109" t="s">
        <v>96</v>
      </c>
      <c r="F446" s="118">
        <v>0.3</v>
      </c>
      <c r="G446" s="181">
        <v>24.1</v>
      </c>
      <c r="H446" s="181">
        <v>7.23</v>
      </c>
    </row>
    <row r="447" spans="1:8" s="179" customFormat="1" ht="21" customHeight="1" x14ac:dyDescent="0.2">
      <c r="A447" s="109" t="s">
        <v>743</v>
      </c>
      <c r="B447" s="180" t="s">
        <v>744</v>
      </c>
      <c r="C447" s="205" t="s">
        <v>13</v>
      </c>
      <c r="D447" s="205"/>
      <c r="E447" s="109" t="s">
        <v>96</v>
      </c>
      <c r="F447" s="118">
        <v>0.3</v>
      </c>
      <c r="G447" s="181">
        <v>31.13</v>
      </c>
      <c r="H447" s="181">
        <v>9.34</v>
      </c>
    </row>
    <row r="448" spans="1:8" s="179" customFormat="1" ht="18" customHeight="1" x14ac:dyDescent="0.2">
      <c r="A448" s="182"/>
      <c r="B448" s="182"/>
      <c r="C448" s="182"/>
      <c r="D448" s="182"/>
      <c r="E448" s="182"/>
      <c r="F448" s="202" t="s">
        <v>181</v>
      </c>
      <c r="G448" s="202"/>
      <c r="H448" s="183">
        <v>16.57</v>
      </c>
    </row>
    <row r="449" spans="1:8" s="179" customFormat="1" ht="15" customHeight="1" x14ac:dyDescent="0.2">
      <c r="A449" s="182"/>
      <c r="B449" s="182"/>
      <c r="C449" s="182"/>
      <c r="D449" s="182"/>
      <c r="E449" s="182"/>
      <c r="F449" s="202" t="s">
        <v>187</v>
      </c>
      <c r="G449" s="202"/>
      <c r="H449" s="176">
        <v>21.84</v>
      </c>
    </row>
    <row r="450" spans="1:8" s="179" customFormat="1" ht="15" customHeight="1" x14ac:dyDescent="0.2">
      <c r="A450" s="182"/>
      <c r="B450" s="182"/>
      <c r="C450" s="182"/>
      <c r="D450" s="182"/>
      <c r="E450" s="182"/>
      <c r="F450" s="202" t="s">
        <v>188</v>
      </c>
      <c r="G450" s="202"/>
      <c r="H450" s="176">
        <v>15.16</v>
      </c>
    </row>
    <row r="451" spans="1:8" s="179" customFormat="1" ht="15" customHeight="1" x14ac:dyDescent="0.2">
      <c r="A451" s="182"/>
      <c r="B451" s="182"/>
      <c r="C451" s="182"/>
      <c r="D451" s="182"/>
      <c r="E451" s="182"/>
      <c r="F451" s="202" t="s">
        <v>983</v>
      </c>
      <c r="G451" s="202"/>
      <c r="H451" s="176">
        <v>6.68</v>
      </c>
    </row>
    <row r="452" spans="1:8" s="179" customFormat="1" ht="15" customHeight="1" x14ac:dyDescent="0.2">
      <c r="A452" s="182"/>
      <c r="B452" s="182"/>
      <c r="C452" s="182"/>
      <c r="D452" s="182"/>
      <c r="E452" s="182"/>
      <c r="F452" s="202" t="s">
        <v>189</v>
      </c>
      <c r="G452" s="202"/>
      <c r="H452" s="176">
        <v>21.84</v>
      </c>
    </row>
    <row r="453" spans="1:8" s="179" customFormat="1" ht="15" customHeight="1" x14ac:dyDescent="0.2">
      <c r="A453" s="182"/>
      <c r="B453" s="182"/>
      <c r="C453" s="182"/>
      <c r="D453" s="182"/>
      <c r="E453" s="182"/>
      <c r="F453" s="202" t="s">
        <v>984</v>
      </c>
      <c r="G453" s="202"/>
      <c r="H453" s="176">
        <v>4.53</v>
      </c>
    </row>
    <row r="454" spans="1:8" s="179" customFormat="1" ht="15" customHeight="1" x14ac:dyDescent="0.2">
      <c r="A454" s="182"/>
      <c r="B454" s="182"/>
      <c r="C454" s="182"/>
      <c r="D454" s="182"/>
      <c r="E454" s="182"/>
      <c r="F454" s="202" t="s">
        <v>190</v>
      </c>
      <c r="G454" s="202"/>
      <c r="H454" s="176">
        <v>26.37</v>
      </c>
    </row>
    <row r="455" spans="1:8" s="179" customFormat="1" ht="9.9499999999999993" customHeight="1" x14ac:dyDescent="0.2">
      <c r="A455" s="182"/>
      <c r="B455" s="182"/>
      <c r="C455" s="182"/>
      <c r="D455" s="182"/>
      <c r="E455" s="182"/>
      <c r="F455" s="207"/>
      <c r="G455" s="207"/>
      <c r="H455" s="207"/>
    </row>
    <row r="456" spans="1:8" s="179" customFormat="1" ht="20.100000000000001" customHeight="1" x14ac:dyDescent="0.2">
      <c r="A456" s="208" t="s">
        <v>1043</v>
      </c>
      <c r="B456" s="208"/>
      <c r="C456" s="208"/>
      <c r="D456" s="208"/>
      <c r="E456" s="208"/>
      <c r="F456" s="208"/>
      <c r="G456" s="208"/>
      <c r="H456" s="208"/>
    </row>
    <row r="457" spans="1:8" s="179" customFormat="1" ht="15" customHeight="1" x14ac:dyDescent="0.2">
      <c r="A457" s="203" t="s">
        <v>160</v>
      </c>
      <c r="B457" s="203"/>
      <c r="C457" s="204" t="s">
        <v>161</v>
      </c>
      <c r="D457" s="204"/>
      <c r="E457" s="108" t="s">
        <v>162</v>
      </c>
      <c r="F457" s="108" t="s">
        <v>163</v>
      </c>
      <c r="G457" s="108" t="s">
        <v>164</v>
      </c>
      <c r="H457" s="108" t="s">
        <v>165</v>
      </c>
    </row>
    <row r="458" spans="1:8" s="179" customFormat="1" ht="21" customHeight="1" x14ac:dyDescent="0.2">
      <c r="A458" s="109" t="s">
        <v>464</v>
      </c>
      <c r="B458" s="180" t="s">
        <v>465</v>
      </c>
      <c r="C458" s="205" t="s">
        <v>13</v>
      </c>
      <c r="D458" s="205"/>
      <c r="E458" s="109" t="s">
        <v>66</v>
      </c>
      <c r="F458" s="118">
        <v>2.5000000000000001E-2</v>
      </c>
      <c r="G458" s="181">
        <v>22.6</v>
      </c>
      <c r="H458" s="181">
        <v>0.56000000000000005</v>
      </c>
    </row>
    <row r="459" spans="1:8" s="179" customFormat="1" ht="15" customHeight="1" x14ac:dyDescent="0.2">
      <c r="A459" s="182"/>
      <c r="B459" s="182"/>
      <c r="C459" s="182"/>
      <c r="D459" s="182"/>
      <c r="E459" s="182"/>
      <c r="F459" s="202" t="s">
        <v>175</v>
      </c>
      <c r="G459" s="202"/>
      <c r="H459" s="183">
        <v>0.56000000000000005</v>
      </c>
    </row>
    <row r="460" spans="1:8" s="179" customFormat="1" ht="15" customHeight="1" x14ac:dyDescent="0.2">
      <c r="A460" s="203" t="s">
        <v>176</v>
      </c>
      <c r="B460" s="203"/>
      <c r="C460" s="204" t="s">
        <v>161</v>
      </c>
      <c r="D460" s="204"/>
      <c r="E460" s="108" t="s">
        <v>162</v>
      </c>
      <c r="F460" s="108" t="s">
        <v>163</v>
      </c>
      <c r="G460" s="108" t="s">
        <v>164</v>
      </c>
      <c r="H460" s="108" t="s">
        <v>165</v>
      </c>
    </row>
    <row r="461" spans="1:8" s="179" customFormat="1" ht="21" customHeight="1" x14ac:dyDescent="0.2">
      <c r="A461" s="109" t="s">
        <v>789</v>
      </c>
      <c r="B461" s="180" t="s">
        <v>790</v>
      </c>
      <c r="C461" s="205" t="s">
        <v>13</v>
      </c>
      <c r="D461" s="205"/>
      <c r="E461" s="109" t="s">
        <v>96</v>
      </c>
      <c r="F461" s="118">
        <v>2E-3</v>
      </c>
      <c r="G461" s="181">
        <v>23.32</v>
      </c>
      <c r="H461" s="181">
        <v>0.04</v>
      </c>
    </row>
    <row r="462" spans="1:8" s="179" customFormat="1" ht="15" customHeight="1" x14ac:dyDescent="0.2">
      <c r="A462" s="109" t="s">
        <v>470</v>
      </c>
      <c r="B462" s="180" t="s">
        <v>471</v>
      </c>
      <c r="C462" s="205" t="s">
        <v>13</v>
      </c>
      <c r="D462" s="205"/>
      <c r="E462" s="109" t="s">
        <v>96</v>
      </c>
      <c r="F462" s="118">
        <v>1.21E-2</v>
      </c>
      <c r="G462" s="181">
        <v>31.49</v>
      </c>
      <c r="H462" s="181">
        <v>0.38</v>
      </c>
    </row>
    <row r="463" spans="1:8" s="179" customFormat="1" ht="18" customHeight="1" x14ac:dyDescent="0.2">
      <c r="A463" s="182"/>
      <c r="B463" s="182"/>
      <c r="C463" s="182"/>
      <c r="D463" s="182"/>
      <c r="E463" s="182"/>
      <c r="F463" s="202" t="s">
        <v>181</v>
      </c>
      <c r="G463" s="202"/>
      <c r="H463" s="183">
        <v>0.42</v>
      </c>
    </row>
    <row r="464" spans="1:8" s="179" customFormat="1" ht="15" customHeight="1" x14ac:dyDescent="0.2">
      <c r="A464" s="203" t="s">
        <v>182</v>
      </c>
      <c r="B464" s="203"/>
      <c r="C464" s="204" t="s">
        <v>161</v>
      </c>
      <c r="D464" s="204"/>
      <c r="E464" s="108" t="s">
        <v>162</v>
      </c>
      <c r="F464" s="108" t="s">
        <v>163</v>
      </c>
      <c r="G464" s="108" t="s">
        <v>164</v>
      </c>
      <c r="H464" s="108" t="s">
        <v>165</v>
      </c>
    </row>
    <row r="465" spans="1:8" s="179" customFormat="1" ht="21" customHeight="1" x14ac:dyDescent="0.2">
      <c r="A465" s="109" t="s">
        <v>1033</v>
      </c>
      <c r="B465" s="180" t="s">
        <v>1034</v>
      </c>
      <c r="C465" s="205" t="s">
        <v>13</v>
      </c>
      <c r="D465" s="205"/>
      <c r="E465" s="109" t="s">
        <v>66</v>
      </c>
      <c r="F465" s="118">
        <v>1</v>
      </c>
      <c r="G465" s="181">
        <v>7.27</v>
      </c>
      <c r="H465" s="181">
        <v>7.27</v>
      </c>
    </row>
    <row r="466" spans="1:8" s="179" customFormat="1" ht="15" customHeight="1" x14ac:dyDescent="0.2">
      <c r="A466" s="182"/>
      <c r="B466" s="182"/>
      <c r="C466" s="182"/>
      <c r="D466" s="182"/>
      <c r="E466" s="182"/>
      <c r="F466" s="202" t="s">
        <v>186</v>
      </c>
      <c r="G466" s="202"/>
      <c r="H466" s="183">
        <v>7.27</v>
      </c>
    </row>
    <row r="467" spans="1:8" s="179" customFormat="1" ht="15" customHeight="1" x14ac:dyDescent="0.2">
      <c r="A467" s="182"/>
      <c r="B467" s="182"/>
      <c r="C467" s="182"/>
      <c r="D467" s="182"/>
      <c r="E467" s="182"/>
      <c r="F467" s="202" t="s">
        <v>187</v>
      </c>
      <c r="G467" s="202"/>
      <c r="H467" s="176">
        <v>8.25</v>
      </c>
    </row>
    <row r="468" spans="1:8" s="179" customFormat="1" ht="15" customHeight="1" x14ac:dyDescent="0.2">
      <c r="A468" s="182"/>
      <c r="B468" s="182"/>
      <c r="C468" s="182"/>
      <c r="D468" s="182"/>
      <c r="E468" s="182"/>
      <c r="F468" s="202" t="s">
        <v>188</v>
      </c>
      <c r="G468" s="202"/>
      <c r="H468" s="176">
        <v>8.0399999999999991</v>
      </c>
    </row>
    <row r="469" spans="1:8" s="179" customFormat="1" ht="15" customHeight="1" x14ac:dyDescent="0.2">
      <c r="A469" s="182"/>
      <c r="B469" s="182"/>
      <c r="C469" s="182"/>
      <c r="D469" s="182"/>
      <c r="E469" s="182"/>
      <c r="F469" s="202" t="s">
        <v>983</v>
      </c>
      <c r="G469" s="202"/>
      <c r="H469" s="176">
        <v>0.21</v>
      </c>
    </row>
    <row r="470" spans="1:8" s="179" customFormat="1" ht="15" customHeight="1" x14ac:dyDescent="0.2">
      <c r="A470" s="182"/>
      <c r="B470" s="182"/>
      <c r="C470" s="182"/>
      <c r="D470" s="182"/>
      <c r="E470" s="182"/>
      <c r="F470" s="202" t="s">
        <v>189</v>
      </c>
      <c r="G470" s="202"/>
      <c r="H470" s="176">
        <v>8.25</v>
      </c>
    </row>
    <row r="471" spans="1:8" s="179" customFormat="1" ht="15" customHeight="1" x14ac:dyDescent="0.2">
      <c r="A471" s="182"/>
      <c r="B471" s="182"/>
      <c r="C471" s="182"/>
      <c r="D471" s="182"/>
      <c r="E471" s="182"/>
      <c r="F471" s="202" t="s">
        <v>984</v>
      </c>
      <c r="G471" s="202"/>
      <c r="H471" s="176">
        <v>1.71</v>
      </c>
    </row>
    <row r="472" spans="1:8" s="179" customFormat="1" ht="15" customHeight="1" x14ac:dyDescent="0.2">
      <c r="A472" s="182"/>
      <c r="B472" s="182"/>
      <c r="C472" s="182"/>
      <c r="D472" s="182"/>
      <c r="E472" s="182"/>
      <c r="F472" s="202" t="s">
        <v>190</v>
      </c>
      <c r="G472" s="202"/>
      <c r="H472" s="176">
        <v>9.9600000000000009</v>
      </c>
    </row>
    <row r="473" spans="1:8" s="179" customFormat="1" ht="9.9499999999999993" customHeight="1" x14ac:dyDescent="0.2">
      <c r="A473" s="182"/>
      <c r="B473" s="182"/>
      <c r="C473" s="182"/>
      <c r="D473" s="182"/>
      <c r="E473" s="182"/>
      <c r="F473" s="207"/>
      <c r="G473" s="207"/>
      <c r="H473" s="207"/>
    </row>
    <row r="474" spans="1:8" s="179" customFormat="1" ht="20.100000000000001" customHeight="1" x14ac:dyDescent="0.2">
      <c r="A474" s="208" t="s">
        <v>1044</v>
      </c>
      <c r="B474" s="208"/>
      <c r="C474" s="208"/>
      <c r="D474" s="208"/>
      <c r="E474" s="208"/>
      <c r="F474" s="208"/>
      <c r="G474" s="208"/>
      <c r="H474" s="208"/>
    </row>
    <row r="475" spans="1:8" s="179" customFormat="1" ht="15" customHeight="1" x14ac:dyDescent="0.2">
      <c r="A475" s="203" t="s">
        <v>160</v>
      </c>
      <c r="B475" s="203"/>
      <c r="C475" s="204" t="s">
        <v>161</v>
      </c>
      <c r="D475" s="204"/>
      <c r="E475" s="108" t="s">
        <v>162</v>
      </c>
      <c r="F475" s="108" t="s">
        <v>163</v>
      </c>
      <c r="G475" s="108" t="s">
        <v>164</v>
      </c>
      <c r="H475" s="108" t="s">
        <v>165</v>
      </c>
    </row>
    <row r="476" spans="1:8" s="179" customFormat="1" ht="21" customHeight="1" x14ac:dyDescent="0.2">
      <c r="A476" s="109" t="s">
        <v>464</v>
      </c>
      <c r="B476" s="180" t="s">
        <v>465</v>
      </c>
      <c r="C476" s="205" t="s">
        <v>13</v>
      </c>
      <c r="D476" s="205"/>
      <c r="E476" s="109" t="s">
        <v>66</v>
      </c>
      <c r="F476" s="118">
        <v>2.5000000000000001E-2</v>
      </c>
      <c r="G476" s="181">
        <v>22.6</v>
      </c>
      <c r="H476" s="181">
        <v>0.56000000000000005</v>
      </c>
    </row>
    <row r="477" spans="1:8" s="179" customFormat="1" ht="29.1" customHeight="1" x14ac:dyDescent="0.2">
      <c r="A477" s="109" t="s">
        <v>466</v>
      </c>
      <c r="B477" s="180" t="s">
        <v>467</v>
      </c>
      <c r="C477" s="205" t="s">
        <v>13</v>
      </c>
      <c r="D477" s="205"/>
      <c r="E477" s="109" t="s">
        <v>34</v>
      </c>
      <c r="F477" s="118">
        <v>0.35699999999999998</v>
      </c>
      <c r="G477" s="181">
        <v>0.21</v>
      </c>
      <c r="H477" s="181">
        <v>7.0000000000000007E-2</v>
      </c>
    </row>
    <row r="478" spans="1:8" s="179" customFormat="1" ht="15" customHeight="1" x14ac:dyDescent="0.2">
      <c r="A478" s="182"/>
      <c r="B478" s="182"/>
      <c r="C478" s="182"/>
      <c r="D478" s="182"/>
      <c r="E478" s="182"/>
      <c r="F478" s="202" t="s">
        <v>175</v>
      </c>
      <c r="G478" s="202"/>
      <c r="H478" s="183">
        <v>0.63</v>
      </c>
    </row>
    <row r="479" spans="1:8" s="179" customFormat="1" ht="15" customHeight="1" x14ac:dyDescent="0.2">
      <c r="A479" s="203" t="s">
        <v>176</v>
      </c>
      <c r="B479" s="203"/>
      <c r="C479" s="204" t="s">
        <v>161</v>
      </c>
      <c r="D479" s="204"/>
      <c r="E479" s="108" t="s">
        <v>162</v>
      </c>
      <c r="F479" s="108" t="s">
        <v>163</v>
      </c>
      <c r="G479" s="108" t="s">
        <v>164</v>
      </c>
      <c r="H479" s="108" t="s">
        <v>165</v>
      </c>
    </row>
    <row r="480" spans="1:8" s="179" customFormat="1" ht="21" customHeight="1" x14ac:dyDescent="0.2">
      <c r="A480" s="109" t="s">
        <v>789</v>
      </c>
      <c r="B480" s="180" t="s">
        <v>790</v>
      </c>
      <c r="C480" s="205" t="s">
        <v>13</v>
      </c>
      <c r="D480" s="205"/>
      <c r="E480" s="109" t="s">
        <v>96</v>
      </c>
      <c r="F480" s="118">
        <v>4.1999999999999997E-3</v>
      </c>
      <c r="G480" s="181">
        <v>23.32</v>
      </c>
      <c r="H480" s="181">
        <v>0.09</v>
      </c>
    </row>
    <row r="481" spans="1:8" s="179" customFormat="1" ht="15" customHeight="1" x14ac:dyDescent="0.2">
      <c r="A481" s="109" t="s">
        <v>470</v>
      </c>
      <c r="B481" s="180" t="s">
        <v>471</v>
      </c>
      <c r="C481" s="205" t="s">
        <v>13</v>
      </c>
      <c r="D481" s="205"/>
      <c r="E481" s="109" t="s">
        <v>96</v>
      </c>
      <c r="F481" s="118">
        <v>2.5899999999999999E-2</v>
      </c>
      <c r="G481" s="181">
        <v>31.49</v>
      </c>
      <c r="H481" s="181">
        <v>0.81</v>
      </c>
    </row>
    <row r="482" spans="1:8" s="179" customFormat="1" ht="18" customHeight="1" x14ac:dyDescent="0.2">
      <c r="A482" s="182"/>
      <c r="B482" s="182"/>
      <c r="C482" s="182"/>
      <c r="D482" s="182"/>
      <c r="E482" s="182"/>
      <c r="F482" s="202" t="s">
        <v>181</v>
      </c>
      <c r="G482" s="202"/>
      <c r="H482" s="183">
        <v>0.9</v>
      </c>
    </row>
    <row r="483" spans="1:8" s="179" customFormat="1" ht="15" customHeight="1" x14ac:dyDescent="0.2">
      <c r="A483" s="203" t="s">
        <v>182</v>
      </c>
      <c r="B483" s="203"/>
      <c r="C483" s="204" t="s">
        <v>161</v>
      </c>
      <c r="D483" s="204"/>
      <c r="E483" s="108" t="s">
        <v>162</v>
      </c>
      <c r="F483" s="108" t="s">
        <v>163</v>
      </c>
      <c r="G483" s="108" t="s">
        <v>164</v>
      </c>
      <c r="H483" s="108" t="s">
        <v>165</v>
      </c>
    </row>
    <row r="484" spans="1:8" s="179" customFormat="1" ht="21" customHeight="1" x14ac:dyDescent="0.2">
      <c r="A484" s="109" t="s">
        <v>1030</v>
      </c>
      <c r="B484" s="180" t="s">
        <v>1031</v>
      </c>
      <c r="C484" s="205" t="s">
        <v>13</v>
      </c>
      <c r="D484" s="205"/>
      <c r="E484" s="109" t="s">
        <v>66</v>
      </c>
      <c r="F484" s="118">
        <v>1</v>
      </c>
      <c r="G484" s="181">
        <v>8.61</v>
      </c>
      <c r="H484" s="181">
        <v>8.61</v>
      </c>
    </row>
    <row r="485" spans="1:8" s="179" customFormat="1" ht="15" customHeight="1" x14ac:dyDescent="0.2">
      <c r="A485" s="182"/>
      <c r="B485" s="182"/>
      <c r="C485" s="182"/>
      <c r="D485" s="182"/>
      <c r="E485" s="182"/>
      <c r="F485" s="202" t="s">
        <v>186</v>
      </c>
      <c r="G485" s="202"/>
      <c r="H485" s="183">
        <v>8.61</v>
      </c>
    </row>
    <row r="486" spans="1:8" s="179" customFormat="1" ht="15" customHeight="1" x14ac:dyDescent="0.2">
      <c r="A486" s="182"/>
      <c r="B486" s="182"/>
      <c r="C486" s="182"/>
      <c r="D486" s="182"/>
      <c r="E486" s="182"/>
      <c r="F486" s="202" t="s">
        <v>187</v>
      </c>
      <c r="G486" s="202"/>
      <c r="H486" s="176">
        <v>10.14</v>
      </c>
    </row>
    <row r="487" spans="1:8" s="179" customFormat="1" ht="15" customHeight="1" x14ac:dyDescent="0.2">
      <c r="A487" s="182"/>
      <c r="B487" s="182"/>
      <c r="C487" s="182"/>
      <c r="D487" s="182"/>
      <c r="E487" s="182"/>
      <c r="F487" s="202" t="s">
        <v>188</v>
      </c>
      <c r="G487" s="202"/>
      <c r="H487" s="176">
        <v>9.65</v>
      </c>
    </row>
    <row r="488" spans="1:8" s="179" customFormat="1" ht="15" customHeight="1" x14ac:dyDescent="0.2">
      <c r="A488" s="182"/>
      <c r="B488" s="182"/>
      <c r="C488" s="182"/>
      <c r="D488" s="182"/>
      <c r="E488" s="182"/>
      <c r="F488" s="202" t="s">
        <v>983</v>
      </c>
      <c r="G488" s="202"/>
      <c r="H488" s="176">
        <v>0.49</v>
      </c>
    </row>
    <row r="489" spans="1:8" s="179" customFormat="1" ht="15" customHeight="1" x14ac:dyDescent="0.2">
      <c r="A489" s="182"/>
      <c r="B489" s="182"/>
      <c r="C489" s="182"/>
      <c r="D489" s="182"/>
      <c r="E489" s="182"/>
      <c r="F489" s="202" t="s">
        <v>189</v>
      </c>
      <c r="G489" s="202"/>
      <c r="H489" s="176">
        <v>10.14</v>
      </c>
    </row>
    <row r="490" spans="1:8" s="179" customFormat="1" ht="15" customHeight="1" x14ac:dyDescent="0.2">
      <c r="A490" s="182"/>
      <c r="B490" s="182"/>
      <c r="C490" s="182"/>
      <c r="D490" s="182"/>
      <c r="E490" s="182"/>
      <c r="F490" s="202" t="s">
        <v>984</v>
      </c>
      <c r="G490" s="202"/>
      <c r="H490" s="176">
        <v>2.1</v>
      </c>
    </row>
    <row r="491" spans="1:8" s="179" customFormat="1" ht="15" customHeight="1" x14ac:dyDescent="0.2">
      <c r="A491" s="182"/>
      <c r="B491" s="182"/>
      <c r="C491" s="182"/>
      <c r="D491" s="182"/>
      <c r="E491" s="182"/>
      <c r="F491" s="202" t="s">
        <v>190</v>
      </c>
      <c r="G491" s="202"/>
      <c r="H491" s="176">
        <v>12.24</v>
      </c>
    </row>
    <row r="492" spans="1:8" s="179" customFormat="1" ht="9.9499999999999993" customHeight="1" x14ac:dyDescent="0.2">
      <c r="A492" s="182"/>
      <c r="B492" s="182"/>
      <c r="C492" s="182"/>
      <c r="D492" s="182"/>
      <c r="E492" s="182"/>
      <c r="F492" s="207"/>
      <c r="G492" s="207"/>
      <c r="H492" s="207"/>
    </row>
    <row r="493" spans="1:8" s="179" customFormat="1" ht="20.100000000000001" customHeight="1" x14ac:dyDescent="0.2">
      <c r="A493" s="208" t="s">
        <v>1045</v>
      </c>
      <c r="B493" s="208"/>
      <c r="C493" s="208"/>
      <c r="D493" s="208"/>
      <c r="E493" s="208"/>
      <c r="F493" s="208"/>
      <c r="G493" s="208"/>
      <c r="H493" s="208"/>
    </row>
    <row r="494" spans="1:8" s="179" customFormat="1" ht="12.95" customHeight="1" x14ac:dyDescent="0.2">
      <c r="A494" s="209" t="s">
        <v>192</v>
      </c>
      <c r="B494" s="209"/>
      <c r="C494" s="210" t="s">
        <v>193</v>
      </c>
      <c r="D494" s="204" t="s">
        <v>194</v>
      </c>
      <c r="E494" s="204"/>
      <c r="F494" s="204" t="s">
        <v>195</v>
      </c>
      <c r="G494" s="204"/>
      <c r="H494" s="204" t="s">
        <v>196</v>
      </c>
    </row>
    <row r="495" spans="1:8" s="179" customFormat="1" ht="12" customHeight="1" x14ac:dyDescent="0.2">
      <c r="A495" s="209"/>
      <c r="B495" s="209"/>
      <c r="C495" s="210"/>
      <c r="D495" s="108" t="s">
        <v>197</v>
      </c>
      <c r="E495" s="108" t="s">
        <v>198</v>
      </c>
      <c r="F495" s="108" t="s">
        <v>197</v>
      </c>
      <c r="G495" s="108" t="s">
        <v>198</v>
      </c>
      <c r="H495" s="204"/>
    </row>
    <row r="496" spans="1:8" s="179" customFormat="1" ht="15.95" customHeight="1" x14ac:dyDescent="0.2">
      <c r="A496" s="109" t="s">
        <v>324</v>
      </c>
      <c r="B496" s="110" t="s">
        <v>325</v>
      </c>
      <c r="C496" s="111">
        <v>1</v>
      </c>
      <c r="D496" s="112">
        <v>1</v>
      </c>
      <c r="E496" s="112">
        <v>0</v>
      </c>
      <c r="F496" s="113">
        <v>1.1438999999999999</v>
      </c>
      <c r="G496" s="113">
        <v>0.76849999999999996</v>
      </c>
      <c r="H496" s="113">
        <v>1.1438999999999999</v>
      </c>
    </row>
    <row r="497" spans="1:8" s="179" customFormat="1" ht="15" customHeight="1" x14ac:dyDescent="0.2">
      <c r="A497" s="109" t="s">
        <v>326</v>
      </c>
      <c r="B497" s="110" t="s">
        <v>327</v>
      </c>
      <c r="C497" s="111">
        <v>1</v>
      </c>
      <c r="D497" s="112">
        <v>1</v>
      </c>
      <c r="E497" s="112">
        <v>0</v>
      </c>
      <c r="F497" s="113">
        <v>55.833500000000001</v>
      </c>
      <c r="G497" s="113">
        <v>35.387099999999997</v>
      </c>
      <c r="H497" s="113">
        <v>55.833500000000001</v>
      </c>
    </row>
    <row r="498" spans="1:8" s="179" customFormat="1" ht="15" customHeight="1" x14ac:dyDescent="0.2">
      <c r="A498" s="109" t="s">
        <v>328</v>
      </c>
      <c r="B498" s="110" t="s">
        <v>329</v>
      </c>
      <c r="C498" s="111">
        <v>4</v>
      </c>
      <c r="D498" s="112">
        <v>0.88</v>
      </c>
      <c r="E498" s="112">
        <v>0.12</v>
      </c>
      <c r="F498" s="113">
        <v>0.71199999999999997</v>
      </c>
      <c r="G498" s="113">
        <v>0.48399999999999999</v>
      </c>
      <c r="H498" s="113">
        <v>2.7387999999999999</v>
      </c>
    </row>
    <row r="499" spans="1:8" s="179" customFormat="1" ht="15" customHeight="1" x14ac:dyDescent="0.2">
      <c r="A499" s="109" t="s">
        <v>330</v>
      </c>
      <c r="B499" s="110" t="s">
        <v>331</v>
      </c>
      <c r="C499" s="111">
        <v>3</v>
      </c>
      <c r="D499" s="112">
        <v>0.4</v>
      </c>
      <c r="E499" s="112">
        <v>0.6</v>
      </c>
      <c r="F499" s="113">
        <v>1.6338999999999999</v>
      </c>
      <c r="G499" s="113">
        <v>1.1108</v>
      </c>
      <c r="H499" s="113">
        <v>3.9603000000000002</v>
      </c>
    </row>
    <row r="500" spans="1:8" s="179" customFormat="1" ht="15" customHeight="1" x14ac:dyDescent="0.2">
      <c r="A500" s="182"/>
      <c r="B500" s="182"/>
      <c r="C500" s="182"/>
      <c r="D500" s="182"/>
      <c r="E500" s="182"/>
      <c r="F500" s="202" t="s">
        <v>201</v>
      </c>
      <c r="G500" s="202"/>
      <c r="H500" s="114">
        <v>63.676499999999997</v>
      </c>
    </row>
    <row r="501" spans="1:8" s="179" customFormat="1" ht="20.100000000000001" customHeight="1" x14ac:dyDescent="0.2">
      <c r="A501" s="203" t="s">
        <v>202</v>
      </c>
      <c r="B501" s="203"/>
      <c r="C501" s="203"/>
      <c r="D501" s="203"/>
      <c r="E501" s="108" t="s">
        <v>162</v>
      </c>
      <c r="F501" s="108" t="s">
        <v>203</v>
      </c>
      <c r="G501" s="108" t="s">
        <v>204</v>
      </c>
      <c r="H501" s="108" t="s">
        <v>196</v>
      </c>
    </row>
    <row r="502" spans="1:8" s="179" customFormat="1" ht="15" customHeight="1" x14ac:dyDescent="0.2">
      <c r="A502" s="109" t="s">
        <v>316</v>
      </c>
      <c r="B502" s="211" t="s">
        <v>317</v>
      </c>
      <c r="C502" s="211"/>
      <c r="D502" s="211"/>
      <c r="E502" s="109" t="s">
        <v>96</v>
      </c>
      <c r="F502" s="111">
        <v>1</v>
      </c>
      <c r="G502" s="115">
        <v>31.72</v>
      </c>
      <c r="H502" s="115">
        <v>31.72</v>
      </c>
    </row>
    <row r="503" spans="1:8" s="179" customFormat="1" ht="15" customHeight="1" x14ac:dyDescent="0.2">
      <c r="A503" s="109" t="s">
        <v>179</v>
      </c>
      <c r="B503" s="211" t="s">
        <v>180</v>
      </c>
      <c r="C503" s="211"/>
      <c r="D503" s="211"/>
      <c r="E503" s="109" t="s">
        <v>96</v>
      </c>
      <c r="F503" s="111">
        <v>9</v>
      </c>
      <c r="G503" s="115">
        <v>22.59</v>
      </c>
      <c r="H503" s="115">
        <v>203.31</v>
      </c>
    </row>
    <row r="504" spans="1:8" s="179" customFormat="1" ht="15" customHeight="1" x14ac:dyDescent="0.2">
      <c r="A504" s="182"/>
      <c r="B504" s="182"/>
      <c r="C504" s="182"/>
      <c r="D504" s="182"/>
      <c r="E504" s="182"/>
      <c r="F504" s="202" t="s">
        <v>205</v>
      </c>
      <c r="G504" s="202"/>
      <c r="H504" s="116">
        <v>235.03</v>
      </c>
    </row>
    <row r="505" spans="1:8" s="179" customFormat="1" ht="15" customHeight="1" x14ac:dyDescent="0.2">
      <c r="A505" s="182"/>
      <c r="B505" s="182"/>
      <c r="C505" s="182"/>
      <c r="D505" s="182"/>
      <c r="E505" s="182"/>
      <c r="F505" s="202" t="s">
        <v>206</v>
      </c>
      <c r="G505" s="202"/>
      <c r="H505" s="113">
        <v>298.70650000000001</v>
      </c>
    </row>
    <row r="506" spans="1:8" s="179" customFormat="1" ht="15" customHeight="1" x14ac:dyDescent="0.2">
      <c r="A506" s="182"/>
      <c r="B506" s="182"/>
      <c r="C506" s="182"/>
      <c r="D506" s="182"/>
      <c r="E506" s="182"/>
      <c r="F506" s="202" t="s">
        <v>207</v>
      </c>
      <c r="G506" s="202"/>
      <c r="H506" s="117">
        <v>3.8906299999999998</v>
      </c>
    </row>
    <row r="507" spans="1:8" s="179" customFormat="1" ht="15" customHeight="1" x14ac:dyDescent="0.2">
      <c r="A507" s="182"/>
      <c r="B507" s="182"/>
      <c r="C507" s="182"/>
      <c r="D507" s="182"/>
      <c r="E507" s="182"/>
      <c r="F507" s="202" t="s">
        <v>208</v>
      </c>
      <c r="G507" s="202"/>
      <c r="H507" s="113">
        <v>76.775899999999993</v>
      </c>
    </row>
    <row r="508" spans="1:8" s="179" customFormat="1" ht="20.100000000000001" customHeight="1" x14ac:dyDescent="0.2">
      <c r="A508" s="203" t="s">
        <v>301</v>
      </c>
      <c r="B508" s="203"/>
      <c r="C508" s="203"/>
      <c r="D508" s="203"/>
      <c r="E508" s="108" t="s">
        <v>162</v>
      </c>
      <c r="F508" s="108" t="s">
        <v>203</v>
      </c>
      <c r="G508" s="108" t="s">
        <v>302</v>
      </c>
      <c r="H508" s="108" t="s">
        <v>303</v>
      </c>
    </row>
    <row r="509" spans="1:8" s="179" customFormat="1" ht="15" customHeight="1" x14ac:dyDescent="0.2">
      <c r="A509" s="109" t="s">
        <v>332</v>
      </c>
      <c r="B509" s="206" t="s">
        <v>333</v>
      </c>
      <c r="C509" s="206"/>
      <c r="D509" s="206"/>
      <c r="E509" s="109" t="s">
        <v>226</v>
      </c>
      <c r="F509" s="111">
        <v>0.94593000000000005</v>
      </c>
      <c r="G509" s="113">
        <v>6.7264999999999997</v>
      </c>
      <c r="H509" s="113">
        <v>6.3628</v>
      </c>
    </row>
    <row r="510" spans="1:8" s="179" customFormat="1" ht="15.95" customHeight="1" x14ac:dyDescent="0.2">
      <c r="A510" s="109" t="s">
        <v>334</v>
      </c>
      <c r="B510" s="206" t="s">
        <v>335</v>
      </c>
      <c r="C510" s="206"/>
      <c r="D510" s="206"/>
      <c r="E510" s="109" t="s">
        <v>185</v>
      </c>
      <c r="F510" s="111">
        <v>0.61458999999999997</v>
      </c>
      <c r="G510" s="113">
        <v>129.87</v>
      </c>
      <c r="H510" s="113">
        <v>79.816800000000001</v>
      </c>
    </row>
    <row r="511" spans="1:8" s="179" customFormat="1" ht="15" customHeight="1" x14ac:dyDescent="0.2">
      <c r="A511" s="109" t="s">
        <v>336</v>
      </c>
      <c r="B511" s="206" t="s">
        <v>337</v>
      </c>
      <c r="C511" s="206"/>
      <c r="D511" s="206"/>
      <c r="E511" s="109" t="s">
        <v>66</v>
      </c>
      <c r="F511" s="111">
        <v>315.31031000000002</v>
      </c>
      <c r="G511" s="113">
        <v>0.8</v>
      </c>
      <c r="H511" s="113">
        <v>252.2482</v>
      </c>
    </row>
    <row r="512" spans="1:8" s="179" customFormat="1" ht="15" customHeight="1" x14ac:dyDescent="0.2">
      <c r="A512" s="109" t="s">
        <v>338</v>
      </c>
      <c r="B512" s="206" t="s">
        <v>339</v>
      </c>
      <c r="C512" s="206"/>
      <c r="D512" s="206"/>
      <c r="E512" s="109" t="s">
        <v>185</v>
      </c>
      <c r="F512" s="111">
        <v>0.36753999999999998</v>
      </c>
      <c r="G512" s="113">
        <v>114.74</v>
      </c>
      <c r="H512" s="113">
        <v>42.171500000000002</v>
      </c>
    </row>
    <row r="513" spans="1:8" s="179" customFormat="1" ht="15" customHeight="1" x14ac:dyDescent="0.2">
      <c r="A513" s="109" t="s">
        <v>340</v>
      </c>
      <c r="B513" s="206" t="s">
        <v>341</v>
      </c>
      <c r="C513" s="206"/>
      <c r="D513" s="206"/>
      <c r="E513" s="109" t="s">
        <v>185</v>
      </c>
      <c r="F513" s="111">
        <v>0.36753999999999998</v>
      </c>
      <c r="G513" s="113">
        <v>115.35</v>
      </c>
      <c r="H513" s="113">
        <v>42.395699999999998</v>
      </c>
    </row>
    <row r="514" spans="1:8" s="179" customFormat="1" ht="15" customHeight="1" x14ac:dyDescent="0.2">
      <c r="A514" s="182"/>
      <c r="B514" s="182"/>
      <c r="C514" s="182"/>
      <c r="D514" s="182"/>
      <c r="E514" s="182"/>
      <c r="F514" s="202" t="s">
        <v>306</v>
      </c>
      <c r="G514" s="202"/>
      <c r="H514" s="114">
        <v>422.995</v>
      </c>
    </row>
    <row r="515" spans="1:8" s="179" customFormat="1" ht="15" customHeight="1" x14ac:dyDescent="0.2">
      <c r="A515" s="203" t="s">
        <v>307</v>
      </c>
      <c r="B515" s="203"/>
      <c r="C515" s="108" t="s">
        <v>308</v>
      </c>
      <c r="D515" s="204" t="s">
        <v>309</v>
      </c>
      <c r="E515" s="204"/>
      <c r="F515" s="108" t="s">
        <v>203</v>
      </c>
      <c r="G515" s="108" t="s">
        <v>164</v>
      </c>
      <c r="H515" s="108" t="s">
        <v>303</v>
      </c>
    </row>
    <row r="516" spans="1:8" s="179" customFormat="1" ht="20.100000000000001" customHeight="1" x14ac:dyDescent="0.2">
      <c r="A516" s="109" t="s">
        <v>332</v>
      </c>
      <c r="B516" s="110" t="s">
        <v>342</v>
      </c>
      <c r="C516" s="109" t="s">
        <v>311</v>
      </c>
      <c r="D516" s="205" t="s">
        <v>312</v>
      </c>
      <c r="E516" s="205"/>
      <c r="F516" s="111">
        <v>9.5E-4</v>
      </c>
      <c r="G516" s="113">
        <v>33.4</v>
      </c>
      <c r="H516" s="113">
        <v>3.1699999999999999E-2</v>
      </c>
    </row>
    <row r="517" spans="1:8" s="179" customFormat="1" ht="27.95" customHeight="1" x14ac:dyDescent="0.2">
      <c r="A517" s="109" t="s">
        <v>334</v>
      </c>
      <c r="B517" s="110" t="s">
        <v>343</v>
      </c>
      <c r="C517" s="109" t="s">
        <v>311</v>
      </c>
      <c r="D517" s="205" t="s">
        <v>344</v>
      </c>
      <c r="E517" s="205"/>
      <c r="F517" s="111">
        <v>0.92188999999999999</v>
      </c>
      <c r="G517" s="113">
        <v>1.85</v>
      </c>
      <c r="H517" s="113">
        <v>1.7055</v>
      </c>
    </row>
    <row r="518" spans="1:8" s="179" customFormat="1" ht="20.100000000000001" customHeight="1" x14ac:dyDescent="0.2">
      <c r="A518" s="109" t="s">
        <v>336</v>
      </c>
      <c r="B518" s="110" t="s">
        <v>345</v>
      </c>
      <c r="C518" s="109" t="s">
        <v>311</v>
      </c>
      <c r="D518" s="205" t="s">
        <v>312</v>
      </c>
      <c r="E518" s="205"/>
      <c r="F518" s="111">
        <v>0.31530999999999998</v>
      </c>
      <c r="G518" s="113">
        <v>33.4</v>
      </c>
      <c r="H518" s="113">
        <v>10.5314</v>
      </c>
    </row>
    <row r="519" spans="1:8" s="179" customFormat="1" ht="27.95" customHeight="1" x14ac:dyDescent="0.2">
      <c r="A519" s="109" t="s">
        <v>338</v>
      </c>
      <c r="B519" s="110" t="s">
        <v>346</v>
      </c>
      <c r="C519" s="109" t="s">
        <v>311</v>
      </c>
      <c r="D519" s="205" t="s">
        <v>344</v>
      </c>
      <c r="E519" s="205"/>
      <c r="F519" s="111">
        <v>0.55130999999999997</v>
      </c>
      <c r="G519" s="113">
        <v>1.85</v>
      </c>
      <c r="H519" s="113">
        <v>1.0199</v>
      </c>
    </row>
    <row r="520" spans="1:8" s="179" customFormat="1" ht="27.95" customHeight="1" x14ac:dyDescent="0.2">
      <c r="A520" s="109" t="s">
        <v>340</v>
      </c>
      <c r="B520" s="110" t="s">
        <v>347</v>
      </c>
      <c r="C520" s="109" t="s">
        <v>311</v>
      </c>
      <c r="D520" s="205" t="s">
        <v>344</v>
      </c>
      <c r="E520" s="205"/>
      <c r="F520" s="111">
        <v>0.55130999999999997</v>
      </c>
      <c r="G520" s="113">
        <v>1.85</v>
      </c>
      <c r="H520" s="113">
        <v>1.0199</v>
      </c>
    </row>
    <row r="521" spans="1:8" s="179" customFormat="1" ht="15" customHeight="1" x14ac:dyDescent="0.2">
      <c r="A521" s="182"/>
      <c r="B521" s="182"/>
      <c r="C521" s="182"/>
      <c r="D521" s="182"/>
      <c r="E521" s="182"/>
      <c r="F521" s="202" t="s">
        <v>313</v>
      </c>
      <c r="G521" s="202"/>
      <c r="H521" s="113">
        <v>14.308400000000001</v>
      </c>
    </row>
    <row r="522" spans="1:8" s="179" customFormat="1" ht="15" customHeight="1" x14ac:dyDescent="0.2">
      <c r="A522" s="182"/>
      <c r="B522" s="182"/>
      <c r="C522" s="182"/>
      <c r="D522" s="182"/>
      <c r="E522" s="182"/>
      <c r="F522" s="202" t="s">
        <v>210</v>
      </c>
      <c r="G522" s="202"/>
      <c r="H522" s="113">
        <v>514.07929999999999</v>
      </c>
    </row>
    <row r="523" spans="1:8" s="179" customFormat="1" ht="15" customHeight="1" x14ac:dyDescent="0.2">
      <c r="A523" s="182"/>
      <c r="B523" s="182"/>
      <c r="C523" s="182"/>
      <c r="D523" s="182"/>
      <c r="E523" s="182"/>
      <c r="F523" s="202" t="s">
        <v>187</v>
      </c>
      <c r="G523" s="202"/>
      <c r="H523" s="176">
        <v>514.08000000000004</v>
      </c>
    </row>
    <row r="524" spans="1:8" s="179" customFormat="1" ht="15" customHeight="1" x14ac:dyDescent="0.2">
      <c r="A524" s="182"/>
      <c r="B524" s="182"/>
      <c r="C524" s="182"/>
      <c r="D524" s="182"/>
      <c r="E524" s="182"/>
      <c r="F524" s="202" t="s">
        <v>188</v>
      </c>
      <c r="G524" s="202"/>
      <c r="H524" s="176">
        <v>490.11</v>
      </c>
    </row>
    <row r="525" spans="1:8" s="179" customFormat="1" ht="15" customHeight="1" x14ac:dyDescent="0.2">
      <c r="A525" s="182"/>
      <c r="B525" s="182"/>
      <c r="C525" s="182"/>
      <c r="D525" s="182"/>
      <c r="E525" s="182"/>
      <c r="F525" s="202" t="s">
        <v>983</v>
      </c>
      <c r="G525" s="202"/>
      <c r="H525" s="176">
        <v>23.97</v>
      </c>
    </row>
    <row r="526" spans="1:8" s="179" customFormat="1" ht="15" customHeight="1" x14ac:dyDescent="0.2">
      <c r="A526" s="182"/>
      <c r="B526" s="182"/>
      <c r="C526" s="182"/>
      <c r="D526" s="182"/>
      <c r="E526" s="182"/>
      <c r="F526" s="202" t="s">
        <v>189</v>
      </c>
      <c r="G526" s="202"/>
      <c r="H526" s="176">
        <v>514.08000000000004</v>
      </c>
    </row>
    <row r="527" spans="1:8" s="179" customFormat="1" ht="15" customHeight="1" x14ac:dyDescent="0.2">
      <c r="A527" s="182"/>
      <c r="B527" s="182"/>
      <c r="C527" s="182"/>
      <c r="D527" s="182"/>
      <c r="E527" s="182"/>
      <c r="F527" s="202" t="s">
        <v>984</v>
      </c>
      <c r="G527" s="202"/>
      <c r="H527" s="176">
        <v>106.57</v>
      </c>
    </row>
    <row r="528" spans="1:8" s="179" customFormat="1" ht="15" customHeight="1" x14ac:dyDescent="0.2">
      <c r="A528" s="182"/>
      <c r="B528" s="182"/>
      <c r="C528" s="182"/>
      <c r="D528" s="182"/>
      <c r="E528" s="182"/>
      <c r="F528" s="202" t="s">
        <v>190</v>
      </c>
      <c r="G528" s="202"/>
      <c r="H528" s="176">
        <v>620.65</v>
      </c>
    </row>
    <row r="529" spans="1:8" s="179" customFormat="1" ht="9.9499999999999993" customHeight="1" x14ac:dyDescent="0.2">
      <c r="A529" s="182"/>
      <c r="B529" s="182"/>
      <c r="C529" s="182"/>
      <c r="D529" s="182"/>
      <c r="E529" s="182"/>
      <c r="F529" s="207"/>
      <c r="G529" s="207"/>
      <c r="H529" s="207"/>
    </row>
    <row r="530" spans="1:8" s="179" customFormat="1" ht="20.100000000000001" customHeight="1" x14ac:dyDescent="0.2">
      <c r="A530" s="208" t="s">
        <v>1046</v>
      </c>
      <c r="B530" s="208"/>
      <c r="C530" s="208"/>
      <c r="D530" s="208"/>
      <c r="E530" s="208"/>
      <c r="F530" s="208"/>
      <c r="G530" s="208"/>
      <c r="H530" s="208"/>
    </row>
    <row r="531" spans="1:8" s="179" customFormat="1" ht="15" customHeight="1" x14ac:dyDescent="0.2">
      <c r="A531" s="203" t="s">
        <v>160</v>
      </c>
      <c r="B531" s="203"/>
      <c r="C531" s="204" t="s">
        <v>161</v>
      </c>
      <c r="D531" s="204"/>
      <c r="E531" s="108" t="s">
        <v>162</v>
      </c>
      <c r="F531" s="108" t="s">
        <v>163</v>
      </c>
      <c r="G531" s="108" t="s">
        <v>164</v>
      </c>
      <c r="H531" s="108" t="s">
        <v>165</v>
      </c>
    </row>
    <row r="532" spans="1:8" s="179" customFormat="1" ht="30" customHeight="1" x14ac:dyDescent="0.2">
      <c r="A532" s="109" t="s">
        <v>367</v>
      </c>
      <c r="B532" s="180" t="s">
        <v>368</v>
      </c>
      <c r="C532" s="205" t="s">
        <v>22</v>
      </c>
      <c r="D532" s="205"/>
      <c r="E532" s="109" t="s">
        <v>233</v>
      </c>
      <c r="F532" s="118">
        <v>3.5000000000000003E-2</v>
      </c>
      <c r="G532" s="181">
        <v>460.62</v>
      </c>
      <c r="H532" s="181">
        <v>16.12</v>
      </c>
    </row>
    <row r="533" spans="1:8" s="179" customFormat="1" ht="30" customHeight="1" x14ac:dyDescent="0.2">
      <c r="A533" s="109" t="s">
        <v>369</v>
      </c>
      <c r="B533" s="180" t="s">
        <v>370</v>
      </c>
      <c r="C533" s="205" t="s">
        <v>22</v>
      </c>
      <c r="D533" s="205"/>
      <c r="E533" s="109" t="s">
        <v>221</v>
      </c>
      <c r="F533" s="118">
        <v>1</v>
      </c>
      <c r="G533" s="181">
        <v>25.93</v>
      </c>
      <c r="H533" s="181">
        <v>25.93</v>
      </c>
    </row>
    <row r="534" spans="1:8" s="179" customFormat="1" ht="30" customHeight="1" x14ac:dyDescent="0.2">
      <c r="A534" s="109" t="s">
        <v>371</v>
      </c>
      <c r="B534" s="180" t="s">
        <v>372</v>
      </c>
      <c r="C534" s="205" t="s">
        <v>13</v>
      </c>
      <c r="D534" s="205"/>
      <c r="E534" s="109" t="s">
        <v>74</v>
      </c>
      <c r="F534" s="118">
        <v>0.06</v>
      </c>
      <c r="G534" s="181">
        <v>107.64</v>
      </c>
      <c r="H534" s="181">
        <v>6.45</v>
      </c>
    </row>
    <row r="535" spans="1:8" s="179" customFormat="1" ht="15" customHeight="1" x14ac:dyDescent="0.2">
      <c r="A535" s="182"/>
      <c r="B535" s="182"/>
      <c r="C535" s="182"/>
      <c r="D535" s="182"/>
      <c r="E535" s="182"/>
      <c r="F535" s="202" t="s">
        <v>175</v>
      </c>
      <c r="G535" s="202"/>
      <c r="H535" s="183">
        <v>48.5</v>
      </c>
    </row>
    <row r="536" spans="1:8" s="179" customFormat="1" ht="15" customHeight="1" x14ac:dyDescent="0.2">
      <c r="A536" s="203" t="s">
        <v>176</v>
      </c>
      <c r="B536" s="203"/>
      <c r="C536" s="204" t="s">
        <v>161</v>
      </c>
      <c r="D536" s="204"/>
      <c r="E536" s="108" t="s">
        <v>162</v>
      </c>
      <c r="F536" s="108" t="s">
        <v>163</v>
      </c>
      <c r="G536" s="108" t="s">
        <v>164</v>
      </c>
      <c r="H536" s="108" t="s">
        <v>165</v>
      </c>
    </row>
    <row r="537" spans="1:8" s="179" customFormat="1" ht="15" customHeight="1" x14ac:dyDescent="0.2">
      <c r="A537" s="109" t="s">
        <v>179</v>
      </c>
      <c r="B537" s="180" t="s">
        <v>180</v>
      </c>
      <c r="C537" s="205" t="s">
        <v>13</v>
      </c>
      <c r="D537" s="205"/>
      <c r="E537" s="109" t="s">
        <v>96</v>
      </c>
      <c r="F537" s="118">
        <v>7.0000000000000007E-2</v>
      </c>
      <c r="G537" s="181">
        <v>22.59</v>
      </c>
      <c r="H537" s="181">
        <v>1.58</v>
      </c>
    </row>
    <row r="538" spans="1:8" s="179" customFormat="1" ht="18" customHeight="1" x14ac:dyDescent="0.2">
      <c r="A538" s="182"/>
      <c r="B538" s="182"/>
      <c r="C538" s="182"/>
      <c r="D538" s="182"/>
      <c r="E538" s="182"/>
      <c r="F538" s="202" t="s">
        <v>181</v>
      </c>
      <c r="G538" s="202"/>
      <c r="H538" s="183">
        <v>1.58</v>
      </c>
    </row>
    <row r="539" spans="1:8" s="179" customFormat="1" ht="15" customHeight="1" x14ac:dyDescent="0.2">
      <c r="A539" s="182"/>
      <c r="B539" s="182"/>
      <c r="C539" s="182"/>
      <c r="D539" s="182"/>
      <c r="E539" s="182"/>
      <c r="F539" s="202" t="s">
        <v>187</v>
      </c>
      <c r="G539" s="202"/>
      <c r="H539" s="176">
        <v>50.08</v>
      </c>
    </row>
    <row r="540" spans="1:8" s="179" customFormat="1" ht="15" customHeight="1" x14ac:dyDescent="0.2">
      <c r="A540" s="182"/>
      <c r="B540" s="182"/>
      <c r="C540" s="182"/>
      <c r="D540" s="182"/>
      <c r="E540" s="182"/>
      <c r="F540" s="202" t="s">
        <v>188</v>
      </c>
      <c r="G540" s="202"/>
      <c r="H540" s="176">
        <v>49.49</v>
      </c>
    </row>
    <row r="541" spans="1:8" s="179" customFormat="1" ht="15" customHeight="1" x14ac:dyDescent="0.2">
      <c r="A541" s="182"/>
      <c r="B541" s="182"/>
      <c r="C541" s="182"/>
      <c r="D541" s="182"/>
      <c r="E541" s="182"/>
      <c r="F541" s="202" t="s">
        <v>983</v>
      </c>
      <c r="G541" s="202"/>
      <c r="H541" s="176">
        <v>0.59</v>
      </c>
    </row>
    <row r="542" spans="1:8" s="179" customFormat="1" ht="15" customHeight="1" x14ac:dyDescent="0.2">
      <c r="A542" s="182"/>
      <c r="B542" s="182"/>
      <c r="C542" s="182"/>
      <c r="D542" s="182"/>
      <c r="E542" s="182"/>
      <c r="F542" s="202" t="s">
        <v>189</v>
      </c>
      <c r="G542" s="202"/>
      <c r="H542" s="176">
        <v>50.08</v>
      </c>
    </row>
    <row r="543" spans="1:8" s="179" customFormat="1" ht="15" customHeight="1" x14ac:dyDescent="0.2">
      <c r="A543" s="182"/>
      <c r="B543" s="182"/>
      <c r="C543" s="182"/>
      <c r="D543" s="182"/>
      <c r="E543" s="182"/>
      <c r="F543" s="202" t="s">
        <v>984</v>
      </c>
      <c r="G543" s="202"/>
      <c r="H543" s="176">
        <v>10.38</v>
      </c>
    </row>
    <row r="544" spans="1:8" s="179" customFormat="1" ht="15" customHeight="1" x14ac:dyDescent="0.2">
      <c r="A544" s="182"/>
      <c r="B544" s="182"/>
      <c r="C544" s="182"/>
      <c r="D544" s="182"/>
      <c r="E544" s="182"/>
      <c r="F544" s="202" t="s">
        <v>190</v>
      </c>
      <c r="G544" s="202"/>
      <c r="H544" s="176">
        <v>60.46</v>
      </c>
    </row>
    <row r="545" spans="1:8" s="179" customFormat="1" ht="9.9499999999999993" customHeight="1" x14ac:dyDescent="0.2">
      <c r="A545" s="182"/>
      <c r="B545" s="182"/>
      <c r="C545" s="182"/>
      <c r="D545" s="182"/>
      <c r="E545" s="182"/>
      <c r="F545" s="207"/>
      <c r="G545" s="207"/>
      <c r="H545" s="207"/>
    </row>
    <row r="546" spans="1:8" s="179" customFormat="1" ht="20.100000000000001" customHeight="1" x14ac:dyDescent="0.2">
      <c r="A546" s="208" t="s">
        <v>1047</v>
      </c>
      <c r="B546" s="208"/>
      <c r="C546" s="208"/>
      <c r="D546" s="208"/>
      <c r="E546" s="208"/>
      <c r="F546" s="208"/>
      <c r="G546" s="208"/>
      <c r="H546" s="208"/>
    </row>
    <row r="547" spans="1:8" s="179" customFormat="1" ht="15" customHeight="1" x14ac:dyDescent="0.2">
      <c r="A547" s="203" t="s">
        <v>160</v>
      </c>
      <c r="B547" s="203"/>
      <c r="C547" s="204" t="s">
        <v>161</v>
      </c>
      <c r="D547" s="204"/>
      <c r="E547" s="108" t="s">
        <v>162</v>
      </c>
      <c r="F547" s="108" t="s">
        <v>163</v>
      </c>
      <c r="G547" s="108" t="s">
        <v>164</v>
      </c>
      <c r="H547" s="108" t="s">
        <v>165</v>
      </c>
    </row>
    <row r="548" spans="1:8" s="179" customFormat="1" ht="21" customHeight="1" x14ac:dyDescent="0.2">
      <c r="A548" s="109" t="s">
        <v>373</v>
      </c>
      <c r="B548" s="180" t="s">
        <v>374</v>
      </c>
      <c r="C548" s="205" t="s">
        <v>22</v>
      </c>
      <c r="D548" s="205"/>
      <c r="E548" s="109" t="s">
        <v>375</v>
      </c>
      <c r="F548" s="118">
        <v>0.12</v>
      </c>
      <c r="G548" s="181">
        <v>28.88</v>
      </c>
      <c r="H548" s="181">
        <v>3.46</v>
      </c>
    </row>
    <row r="549" spans="1:8" s="179" customFormat="1" ht="15" customHeight="1" x14ac:dyDescent="0.2">
      <c r="A549" s="182"/>
      <c r="B549" s="182"/>
      <c r="C549" s="182"/>
      <c r="D549" s="182"/>
      <c r="E549" s="182"/>
      <c r="F549" s="202" t="s">
        <v>175</v>
      </c>
      <c r="G549" s="202"/>
      <c r="H549" s="183">
        <v>3.46</v>
      </c>
    </row>
    <row r="550" spans="1:8" s="179" customFormat="1" ht="15" customHeight="1" x14ac:dyDescent="0.2">
      <c r="A550" s="203" t="s">
        <v>176</v>
      </c>
      <c r="B550" s="203"/>
      <c r="C550" s="204" t="s">
        <v>161</v>
      </c>
      <c r="D550" s="204"/>
      <c r="E550" s="108" t="s">
        <v>162</v>
      </c>
      <c r="F550" s="108" t="s">
        <v>163</v>
      </c>
      <c r="G550" s="108" t="s">
        <v>164</v>
      </c>
      <c r="H550" s="108" t="s">
        <v>165</v>
      </c>
    </row>
    <row r="551" spans="1:8" s="179" customFormat="1" ht="15" customHeight="1" x14ac:dyDescent="0.2">
      <c r="A551" s="109" t="s">
        <v>376</v>
      </c>
      <c r="B551" s="180" t="s">
        <v>377</v>
      </c>
      <c r="C551" s="205" t="s">
        <v>13</v>
      </c>
      <c r="D551" s="205"/>
      <c r="E551" s="109" t="s">
        <v>96</v>
      </c>
      <c r="F551" s="118">
        <v>0.6</v>
      </c>
      <c r="G551" s="181">
        <v>33.020000000000003</v>
      </c>
      <c r="H551" s="181">
        <v>19.809999999999999</v>
      </c>
    </row>
    <row r="552" spans="1:8" s="179" customFormat="1" ht="15" customHeight="1" x14ac:dyDescent="0.2">
      <c r="A552" s="109" t="s">
        <v>179</v>
      </c>
      <c r="B552" s="180" t="s">
        <v>180</v>
      </c>
      <c r="C552" s="205" t="s">
        <v>13</v>
      </c>
      <c r="D552" s="205"/>
      <c r="E552" s="109" t="s">
        <v>96</v>
      </c>
      <c r="F552" s="118">
        <v>0.3</v>
      </c>
      <c r="G552" s="181">
        <v>22.59</v>
      </c>
      <c r="H552" s="181">
        <v>6.77</v>
      </c>
    </row>
    <row r="553" spans="1:8" s="179" customFormat="1" ht="18" customHeight="1" x14ac:dyDescent="0.2">
      <c r="A553" s="182"/>
      <c r="B553" s="182"/>
      <c r="C553" s="182"/>
      <c r="D553" s="182"/>
      <c r="E553" s="182"/>
      <c r="F553" s="202" t="s">
        <v>181</v>
      </c>
      <c r="G553" s="202"/>
      <c r="H553" s="183">
        <v>26.58</v>
      </c>
    </row>
    <row r="554" spans="1:8" s="179" customFormat="1" ht="15" customHeight="1" x14ac:dyDescent="0.2">
      <c r="A554" s="182"/>
      <c r="B554" s="182"/>
      <c r="C554" s="182"/>
      <c r="D554" s="182"/>
      <c r="E554" s="182"/>
      <c r="F554" s="202" t="s">
        <v>187</v>
      </c>
      <c r="G554" s="202"/>
      <c r="H554" s="176">
        <v>30.04</v>
      </c>
    </row>
    <row r="555" spans="1:8" s="179" customFormat="1" ht="15" customHeight="1" x14ac:dyDescent="0.2">
      <c r="A555" s="182"/>
      <c r="B555" s="182"/>
      <c r="C555" s="182"/>
      <c r="D555" s="182"/>
      <c r="E555" s="182"/>
      <c r="F555" s="202" t="s">
        <v>188</v>
      </c>
      <c r="G555" s="202"/>
      <c r="H555" s="176">
        <v>19.690000000000001</v>
      </c>
    </row>
    <row r="556" spans="1:8" s="179" customFormat="1" ht="15" customHeight="1" x14ac:dyDescent="0.2">
      <c r="A556" s="182"/>
      <c r="B556" s="182"/>
      <c r="C556" s="182"/>
      <c r="D556" s="182"/>
      <c r="E556" s="182"/>
      <c r="F556" s="202" t="s">
        <v>983</v>
      </c>
      <c r="G556" s="202"/>
      <c r="H556" s="176">
        <v>10.35</v>
      </c>
    </row>
    <row r="557" spans="1:8" s="179" customFormat="1" ht="15" customHeight="1" x14ac:dyDescent="0.2">
      <c r="A557" s="182"/>
      <c r="B557" s="182"/>
      <c r="C557" s="182"/>
      <c r="D557" s="182"/>
      <c r="E557" s="182"/>
      <c r="F557" s="202" t="s">
        <v>189</v>
      </c>
      <c r="G557" s="202"/>
      <c r="H557" s="176">
        <v>30.04</v>
      </c>
    </row>
    <row r="558" spans="1:8" s="179" customFormat="1" ht="15" customHeight="1" x14ac:dyDescent="0.2">
      <c r="A558" s="182"/>
      <c r="B558" s="182"/>
      <c r="C558" s="182"/>
      <c r="D558" s="182"/>
      <c r="E558" s="182"/>
      <c r="F558" s="202" t="s">
        <v>984</v>
      </c>
      <c r="G558" s="202"/>
      <c r="H558" s="176">
        <v>6.23</v>
      </c>
    </row>
    <row r="559" spans="1:8" s="179" customFormat="1" ht="15" customHeight="1" x14ac:dyDescent="0.2">
      <c r="A559" s="182"/>
      <c r="B559" s="182"/>
      <c r="C559" s="182"/>
      <c r="D559" s="182"/>
      <c r="E559" s="182"/>
      <c r="F559" s="202" t="s">
        <v>190</v>
      </c>
      <c r="G559" s="202"/>
      <c r="H559" s="176">
        <v>36.270000000000003</v>
      </c>
    </row>
    <row r="560" spans="1:8" s="179" customFormat="1" ht="9.9499999999999993" customHeight="1" x14ac:dyDescent="0.2">
      <c r="A560" s="182"/>
      <c r="B560" s="182"/>
      <c r="C560" s="182"/>
      <c r="D560" s="182"/>
      <c r="E560" s="182"/>
      <c r="F560" s="207"/>
      <c r="G560" s="207"/>
      <c r="H560" s="207"/>
    </row>
    <row r="561" spans="1:8" s="179" customFormat="1" ht="20.100000000000001" customHeight="1" x14ac:dyDescent="0.2">
      <c r="A561" s="208" t="s">
        <v>1048</v>
      </c>
      <c r="B561" s="208"/>
      <c r="C561" s="208"/>
      <c r="D561" s="208"/>
      <c r="E561" s="208"/>
      <c r="F561" s="208"/>
      <c r="G561" s="208"/>
      <c r="H561" s="208"/>
    </row>
    <row r="562" spans="1:8" s="179" customFormat="1" ht="12.95" customHeight="1" x14ac:dyDescent="0.2">
      <c r="A562" s="209" t="s">
        <v>192</v>
      </c>
      <c r="B562" s="209"/>
      <c r="C562" s="210" t="s">
        <v>193</v>
      </c>
      <c r="D562" s="204" t="s">
        <v>194</v>
      </c>
      <c r="E562" s="204"/>
      <c r="F562" s="204" t="s">
        <v>195</v>
      </c>
      <c r="G562" s="204"/>
      <c r="H562" s="204" t="s">
        <v>196</v>
      </c>
    </row>
    <row r="563" spans="1:8" s="179" customFormat="1" ht="12" customHeight="1" x14ac:dyDescent="0.2">
      <c r="A563" s="209"/>
      <c r="B563" s="209"/>
      <c r="C563" s="210"/>
      <c r="D563" s="108" t="s">
        <v>197</v>
      </c>
      <c r="E563" s="108" t="s">
        <v>198</v>
      </c>
      <c r="F563" s="108" t="s">
        <v>197</v>
      </c>
      <c r="G563" s="108" t="s">
        <v>198</v>
      </c>
      <c r="H563" s="204"/>
    </row>
    <row r="564" spans="1:8" s="179" customFormat="1" ht="15" customHeight="1" x14ac:dyDescent="0.2">
      <c r="A564" s="109" t="s">
        <v>378</v>
      </c>
      <c r="B564" s="110" t="s">
        <v>379</v>
      </c>
      <c r="C564" s="111">
        <v>1</v>
      </c>
      <c r="D564" s="112">
        <v>0.3</v>
      </c>
      <c r="E564" s="112">
        <v>0.7</v>
      </c>
      <c r="F564" s="113">
        <v>151.0394</v>
      </c>
      <c r="G564" s="113">
        <v>62.319600000000001</v>
      </c>
      <c r="H564" s="113">
        <v>88.935500000000005</v>
      </c>
    </row>
    <row r="565" spans="1:8" s="179" customFormat="1" ht="15" customHeight="1" x14ac:dyDescent="0.2">
      <c r="A565" s="182"/>
      <c r="B565" s="182"/>
      <c r="C565" s="182"/>
      <c r="D565" s="182"/>
      <c r="E565" s="182"/>
      <c r="F565" s="202" t="s">
        <v>201</v>
      </c>
      <c r="G565" s="202"/>
      <c r="H565" s="114">
        <v>88.935500000000005</v>
      </c>
    </row>
    <row r="566" spans="1:8" s="179" customFormat="1" ht="20.100000000000001" customHeight="1" x14ac:dyDescent="0.2">
      <c r="A566" s="203" t="s">
        <v>202</v>
      </c>
      <c r="B566" s="203"/>
      <c r="C566" s="203"/>
      <c r="D566" s="203"/>
      <c r="E566" s="108" t="s">
        <v>162</v>
      </c>
      <c r="F566" s="108" t="s">
        <v>203</v>
      </c>
      <c r="G566" s="108" t="s">
        <v>204</v>
      </c>
      <c r="H566" s="108" t="s">
        <v>196</v>
      </c>
    </row>
    <row r="567" spans="1:8" s="179" customFormat="1" ht="15" customHeight="1" x14ac:dyDescent="0.2">
      <c r="A567" s="109" t="s">
        <v>380</v>
      </c>
      <c r="B567" s="211" t="s">
        <v>381</v>
      </c>
      <c r="C567" s="211"/>
      <c r="D567" s="211"/>
      <c r="E567" s="109" t="s">
        <v>96</v>
      </c>
      <c r="F567" s="111">
        <v>1</v>
      </c>
      <c r="G567" s="115">
        <v>43.2</v>
      </c>
      <c r="H567" s="115">
        <v>43.2</v>
      </c>
    </row>
    <row r="568" spans="1:8" s="179" customFormat="1" ht="15" customHeight="1" x14ac:dyDescent="0.2">
      <c r="A568" s="109" t="s">
        <v>179</v>
      </c>
      <c r="B568" s="211" t="s">
        <v>180</v>
      </c>
      <c r="C568" s="211"/>
      <c r="D568" s="211"/>
      <c r="E568" s="109" t="s">
        <v>96</v>
      </c>
      <c r="F568" s="111">
        <v>2</v>
      </c>
      <c r="G568" s="115">
        <v>22.59</v>
      </c>
      <c r="H568" s="115">
        <v>45.18</v>
      </c>
    </row>
    <row r="569" spans="1:8" s="179" customFormat="1" ht="15" customHeight="1" x14ac:dyDescent="0.2">
      <c r="A569" s="182"/>
      <c r="B569" s="182"/>
      <c r="C569" s="182"/>
      <c r="D569" s="182"/>
      <c r="E569" s="182"/>
      <c r="F569" s="202" t="s">
        <v>205</v>
      </c>
      <c r="G569" s="202"/>
      <c r="H569" s="116">
        <v>88.38</v>
      </c>
    </row>
    <row r="570" spans="1:8" s="179" customFormat="1" ht="15" customHeight="1" x14ac:dyDescent="0.2">
      <c r="A570" s="182"/>
      <c r="B570" s="182"/>
      <c r="C570" s="182"/>
      <c r="D570" s="182"/>
      <c r="E570" s="182"/>
      <c r="F570" s="202" t="s">
        <v>206</v>
      </c>
      <c r="G570" s="202"/>
      <c r="H570" s="113">
        <v>177.31549999999999</v>
      </c>
    </row>
    <row r="571" spans="1:8" s="179" customFormat="1" ht="15" customHeight="1" x14ac:dyDescent="0.2">
      <c r="A571" s="182"/>
      <c r="B571" s="182"/>
      <c r="C571" s="182"/>
      <c r="D571" s="182"/>
      <c r="E571" s="182"/>
      <c r="F571" s="202" t="s">
        <v>207</v>
      </c>
      <c r="G571" s="202"/>
      <c r="H571" s="117">
        <v>3</v>
      </c>
    </row>
    <row r="572" spans="1:8" s="179" customFormat="1" ht="15" customHeight="1" x14ac:dyDescent="0.2">
      <c r="A572" s="182"/>
      <c r="B572" s="182"/>
      <c r="C572" s="182"/>
      <c r="D572" s="182"/>
      <c r="E572" s="182"/>
      <c r="F572" s="202" t="s">
        <v>208</v>
      </c>
      <c r="G572" s="202"/>
      <c r="H572" s="113">
        <v>59.105200000000004</v>
      </c>
    </row>
    <row r="573" spans="1:8" s="179" customFormat="1" ht="20.100000000000001" customHeight="1" x14ac:dyDescent="0.2">
      <c r="A573" s="203" t="s">
        <v>318</v>
      </c>
      <c r="B573" s="203"/>
      <c r="C573" s="203"/>
      <c r="D573" s="203"/>
      <c r="E573" s="108" t="s">
        <v>162</v>
      </c>
      <c r="F573" s="108" t="s">
        <v>203</v>
      </c>
      <c r="G573" s="108" t="s">
        <v>164</v>
      </c>
      <c r="H573" s="108" t="s">
        <v>303</v>
      </c>
    </row>
    <row r="574" spans="1:8" s="179" customFormat="1" ht="15" customHeight="1" x14ac:dyDescent="0.2">
      <c r="A574" s="109" t="s">
        <v>382</v>
      </c>
      <c r="B574" s="206" t="s">
        <v>383</v>
      </c>
      <c r="C574" s="206"/>
      <c r="D574" s="206"/>
      <c r="E574" s="109" t="s">
        <v>15</v>
      </c>
      <c r="F574" s="118">
        <v>0.68574000000000002</v>
      </c>
      <c r="G574" s="113">
        <v>593.47</v>
      </c>
      <c r="H574" s="113">
        <v>406.96609999999998</v>
      </c>
    </row>
    <row r="575" spans="1:8" s="179" customFormat="1" ht="15" customHeight="1" x14ac:dyDescent="0.2">
      <c r="A575" s="182"/>
      <c r="B575" s="182"/>
      <c r="C575" s="182"/>
      <c r="D575" s="182"/>
      <c r="E575" s="182"/>
      <c r="F575" s="202" t="s">
        <v>319</v>
      </c>
      <c r="G575" s="202"/>
      <c r="H575" s="114">
        <v>406.96609999999998</v>
      </c>
    </row>
    <row r="576" spans="1:8" s="179" customFormat="1" ht="15" customHeight="1" x14ac:dyDescent="0.2">
      <c r="A576" s="182"/>
      <c r="B576" s="182"/>
      <c r="C576" s="182"/>
      <c r="D576" s="182"/>
      <c r="E576" s="182"/>
      <c r="F576" s="202" t="s">
        <v>210</v>
      </c>
      <c r="G576" s="202"/>
      <c r="H576" s="113">
        <v>466.07130000000001</v>
      </c>
    </row>
    <row r="577" spans="1:8" s="179" customFormat="1" ht="15" customHeight="1" x14ac:dyDescent="0.2">
      <c r="A577" s="182"/>
      <c r="B577" s="182"/>
      <c r="C577" s="182"/>
      <c r="D577" s="182"/>
      <c r="E577" s="182"/>
      <c r="F577" s="202" t="s">
        <v>187</v>
      </c>
      <c r="G577" s="202"/>
      <c r="H577" s="176">
        <v>466.07</v>
      </c>
    </row>
    <row r="578" spans="1:8" s="179" customFormat="1" ht="15" customHeight="1" x14ac:dyDescent="0.2">
      <c r="A578" s="182"/>
      <c r="B578" s="182"/>
      <c r="C578" s="182"/>
      <c r="D578" s="182"/>
      <c r="E578" s="182"/>
      <c r="F578" s="202" t="s">
        <v>188</v>
      </c>
      <c r="G578" s="202"/>
      <c r="H578" s="176">
        <v>441.19</v>
      </c>
    </row>
    <row r="579" spans="1:8" s="179" customFormat="1" ht="15" customHeight="1" x14ac:dyDescent="0.2">
      <c r="A579" s="182"/>
      <c r="B579" s="182"/>
      <c r="C579" s="182"/>
      <c r="D579" s="182"/>
      <c r="E579" s="182"/>
      <c r="F579" s="202" t="s">
        <v>983</v>
      </c>
      <c r="G579" s="202"/>
      <c r="H579" s="176">
        <v>24.88</v>
      </c>
    </row>
    <row r="580" spans="1:8" s="179" customFormat="1" ht="15" customHeight="1" x14ac:dyDescent="0.2">
      <c r="A580" s="182"/>
      <c r="B580" s="182"/>
      <c r="C580" s="182"/>
      <c r="D580" s="182"/>
      <c r="E580" s="182"/>
      <c r="F580" s="202" t="s">
        <v>189</v>
      </c>
      <c r="G580" s="202"/>
      <c r="H580" s="176">
        <v>466.07</v>
      </c>
    </row>
    <row r="581" spans="1:8" s="179" customFormat="1" ht="15" customHeight="1" x14ac:dyDescent="0.2">
      <c r="A581" s="182"/>
      <c r="B581" s="182"/>
      <c r="C581" s="182"/>
      <c r="D581" s="182"/>
      <c r="E581" s="182"/>
      <c r="F581" s="202" t="s">
        <v>984</v>
      </c>
      <c r="G581" s="202"/>
      <c r="H581" s="176">
        <v>96.62</v>
      </c>
    </row>
    <row r="582" spans="1:8" s="179" customFormat="1" ht="15" customHeight="1" x14ac:dyDescent="0.2">
      <c r="A582" s="182"/>
      <c r="B582" s="182"/>
      <c r="C582" s="182"/>
      <c r="D582" s="182"/>
      <c r="E582" s="182"/>
      <c r="F582" s="202" t="s">
        <v>190</v>
      </c>
      <c r="G582" s="202"/>
      <c r="H582" s="176">
        <v>562.69000000000005</v>
      </c>
    </row>
    <row r="583" spans="1:8" s="179" customFormat="1" ht="9.9499999999999993" customHeight="1" x14ac:dyDescent="0.2">
      <c r="A583" s="182"/>
      <c r="B583" s="182"/>
      <c r="C583" s="182"/>
      <c r="D583" s="182"/>
      <c r="E583" s="182"/>
      <c r="F583" s="207"/>
      <c r="G583" s="207"/>
      <c r="H583" s="207"/>
    </row>
    <row r="584" spans="1:8" s="179" customFormat="1" ht="20.100000000000001" customHeight="1" x14ac:dyDescent="0.2">
      <c r="A584" s="208" t="s">
        <v>1049</v>
      </c>
      <c r="B584" s="208"/>
      <c r="C584" s="208"/>
      <c r="D584" s="208"/>
      <c r="E584" s="208"/>
      <c r="F584" s="208"/>
      <c r="G584" s="208"/>
      <c r="H584" s="208"/>
    </row>
    <row r="585" spans="1:8" s="179" customFormat="1" ht="15" customHeight="1" x14ac:dyDescent="0.2">
      <c r="A585" s="203" t="s">
        <v>384</v>
      </c>
      <c r="B585" s="203"/>
      <c r="C585" s="204" t="s">
        <v>161</v>
      </c>
      <c r="D585" s="204"/>
      <c r="E585" s="108" t="s">
        <v>162</v>
      </c>
      <c r="F585" s="108" t="s">
        <v>163</v>
      </c>
      <c r="G585" s="108" t="s">
        <v>164</v>
      </c>
      <c r="H585" s="108" t="s">
        <v>165</v>
      </c>
    </row>
    <row r="586" spans="1:8" s="179" customFormat="1" ht="21" customHeight="1" x14ac:dyDescent="0.2">
      <c r="A586" s="109" t="s">
        <v>385</v>
      </c>
      <c r="B586" s="180" t="s">
        <v>386</v>
      </c>
      <c r="C586" s="205" t="s">
        <v>13</v>
      </c>
      <c r="D586" s="205"/>
      <c r="E586" s="109" t="s">
        <v>96</v>
      </c>
      <c r="F586" s="118">
        <v>1</v>
      </c>
      <c r="G586" s="181">
        <v>0.62</v>
      </c>
      <c r="H586" s="181">
        <v>0.62</v>
      </c>
    </row>
    <row r="587" spans="1:8" s="179" customFormat="1" ht="21" customHeight="1" x14ac:dyDescent="0.2">
      <c r="A587" s="109" t="s">
        <v>387</v>
      </c>
      <c r="B587" s="180" t="s">
        <v>388</v>
      </c>
      <c r="C587" s="205" t="s">
        <v>13</v>
      </c>
      <c r="D587" s="205"/>
      <c r="E587" s="109" t="s">
        <v>96</v>
      </c>
      <c r="F587" s="118">
        <v>1</v>
      </c>
      <c r="G587" s="181">
        <v>1.1399999999999999</v>
      </c>
      <c r="H587" s="181">
        <v>1.1399999999999999</v>
      </c>
    </row>
    <row r="588" spans="1:8" s="179" customFormat="1" ht="21" customHeight="1" x14ac:dyDescent="0.2">
      <c r="A588" s="109" t="s">
        <v>389</v>
      </c>
      <c r="B588" s="180" t="s">
        <v>390</v>
      </c>
      <c r="C588" s="205" t="s">
        <v>13</v>
      </c>
      <c r="D588" s="205"/>
      <c r="E588" s="109" t="s">
        <v>96</v>
      </c>
      <c r="F588" s="118">
        <v>1</v>
      </c>
      <c r="G588" s="181">
        <v>0.01</v>
      </c>
      <c r="H588" s="181">
        <v>0.01</v>
      </c>
    </row>
    <row r="589" spans="1:8" s="179" customFormat="1" ht="21" customHeight="1" x14ac:dyDescent="0.2">
      <c r="A589" s="109" t="s">
        <v>391</v>
      </c>
      <c r="B589" s="180" t="s">
        <v>392</v>
      </c>
      <c r="C589" s="205" t="s">
        <v>13</v>
      </c>
      <c r="D589" s="205"/>
      <c r="E589" s="109" t="s">
        <v>96</v>
      </c>
      <c r="F589" s="118">
        <v>1</v>
      </c>
      <c r="G589" s="181">
        <v>0.06</v>
      </c>
      <c r="H589" s="181">
        <v>0.06</v>
      </c>
    </row>
    <row r="590" spans="1:8" s="179" customFormat="1" ht="15" customHeight="1" x14ac:dyDescent="0.2">
      <c r="A590" s="182"/>
      <c r="B590" s="182"/>
      <c r="C590" s="182"/>
      <c r="D590" s="182"/>
      <c r="E590" s="182"/>
      <c r="F590" s="202" t="s">
        <v>393</v>
      </c>
      <c r="G590" s="202"/>
      <c r="H590" s="183">
        <v>1.83</v>
      </c>
    </row>
    <row r="591" spans="1:8" s="179" customFormat="1" ht="15" customHeight="1" x14ac:dyDescent="0.2">
      <c r="A591" s="203" t="s">
        <v>394</v>
      </c>
      <c r="B591" s="203"/>
      <c r="C591" s="204" t="s">
        <v>161</v>
      </c>
      <c r="D591" s="204"/>
      <c r="E591" s="108" t="s">
        <v>162</v>
      </c>
      <c r="F591" s="108" t="s">
        <v>163</v>
      </c>
      <c r="G591" s="108" t="s">
        <v>164</v>
      </c>
      <c r="H591" s="108" t="s">
        <v>165</v>
      </c>
    </row>
    <row r="592" spans="1:8" s="179" customFormat="1" ht="15" customHeight="1" x14ac:dyDescent="0.2">
      <c r="A592" s="109" t="s">
        <v>395</v>
      </c>
      <c r="B592" s="180" t="s">
        <v>396</v>
      </c>
      <c r="C592" s="205" t="s">
        <v>13</v>
      </c>
      <c r="D592" s="205"/>
      <c r="E592" s="109" t="s">
        <v>96</v>
      </c>
      <c r="F592" s="118">
        <v>1</v>
      </c>
      <c r="G592" s="181">
        <v>126.43</v>
      </c>
      <c r="H592" s="181">
        <v>126.43</v>
      </c>
    </row>
    <row r="593" spans="1:8" s="179" customFormat="1" ht="15" customHeight="1" x14ac:dyDescent="0.2">
      <c r="A593" s="182"/>
      <c r="B593" s="182"/>
      <c r="C593" s="182"/>
      <c r="D593" s="182"/>
      <c r="E593" s="182"/>
      <c r="F593" s="202" t="s">
        <v>397</v>
      </c>
      <c r="G593" s="202"/>
      <c r="H593" s="183">
        <v>126.43</v>
      </c>
    </row>
    <row r="594" spans="1:8" s="179" customFormat="1" ht="15" customHeight="1" x14ac:dyDescent="0.2">
      <c r="A594" s="203" t="s">
        <v>182</v>
      </c>
      <c r="B594" s="203"/>
      <c r="C594" s="204" t="s">
        <v>161</v>
      </c>
      <c r="D594" s="204"/>
      <c r="E594" s="108" t="s">
        <v>162</v>
      </c>
      <c r="F594" s="108" t="s">
        <v>163</v>
      </c>
      <c r="G594" s="108" t="s">
        <v>164</v>
      </c>
      <c r="H594" s="108" t="s">
        <v>165</v>
      </c>
    </row>
    <row r="595" spans="1:8" s="179" customFormat="1" ht="21" customHeight="1" x14ac:dyDescent="0.2">
      <c r="A595" s="109" t="s">
        <v>398</v>
      </c>
      <c r="B595" s="180" t="s">
        <v>399</v>
      </c>
      <c r="C595" s="205" t="s">
        <v>13</v>
      </c>
      <c r="D595" s="205"/>
      <c r="E595" s="109" t="s">
        <v>96</v>
      </c>
      <c r="F595" s="118">
        <v>1</v>
      </c>
      <c r="G595" s="181">
        <v>1.86</v>
      </c>
      <c r="H595" s="181">
        <v>1.86</v>
      </c>
    </row>
    <row r="596" spans="1:8" s="179" customFormat="1" ht="15" customHeight="1" x14ac:dyDescent="0.2">
      <c r="A596" s="182"/>
      <c r="B596" s="182"/>
      <c r="C596" s="182"/>
      <c r="D596" s="182"/>
      <c r="E596" s="182"/>
      <c r="F596" s="202" t="s">
        <v>186</v>
      </c>
      <c r="G596" s="202"/>
      <c r="H596" s="183">
        <v>1.86</v>
      </c>
    </row>
    <row r="597" spans="1:8" s="179" customFormat="1" ht="15" customHeight="1" x14ac:dyDescent="0.2">
      <c r="A597" s="182"/>
      <c r="B597" s="182"/>
      <c r="C597" s="182"/>
      <c r="D597" s="182"/>
      <c r="E597" s="182"/>
      <c r="F597" s="202" t="s">
        <v>187</v>
      </c>
      <c r="G597" s="202"/>
      <c r="H597" s="176">
        <v>130.12</v>
      </c>
    </row>
    <row r="598" spans="1:8" s="179" customFormat="1" ht="15" customHeight="1" x14ac:dyDescent="0.2">
      <c r="A598" s="182"/>
      <c r="B598" s="182"/>
      <c r="C598" s="182"/>
      <c r="D598" s="182"/>
      <c r="E598" s="182"/>
      <c r="F598" s="202" t="s">
        <v>188</v>
      </c>
      <c r="G598" s="202"/>
      <c r="H598" s="176">
        <v>61.33</v>
      </c>
    </row>
    <row r="599" spans="1:8" s="179" customFormat="1" ht="15" customHeight="1" x14ac:dyDescent="0.2">
      <c r="A599" s="182"/>
      <c r="B599" s="182"/>
      <c r="C599" s="182"/>
      <c r="D599" s="182"/>
      <c r="E599" s="182"/>
      <c r="F599" s="202" t="s">
        <v>983</v>
      </c>
      <c r="G599" s="202"/>
      <c r="H599" s="176">
        <v>68.790000000000006</v>
      </c>
    </row>
    <row r="600" spans="1:8" s="179" customFormat="1" ht="15" customHeight="1" x14ac:dyDescent="0.2">
      <c r="A600" s="182"/>
      <c r="B600" s="182"/>
      <c r="C600" s="182"/>
      <c r="D600" s="182"/>
      <c r="E600" s="182"/>
      <c r="F600" s="202" t="s">
        <v>189</v>
      </c>
      <c r="G600" s="202"/>
      <c r="H600" s="176">
        <v>130.12</v>
      </c>
    </row>
    <row r="601" spans="1:8" s="179" customFormat="1" ht="15" customHeight="1" x14ac:dyDescent="0.2">
      <c r="A601" s="182"/>
      <c r="B601" s="182"/>
      <c r="C601" s="182"/>
      <c r="D601" s="182"/>
      <c r="E601" s="182"/>
      <c r="F601" s="202" t="s">
        <v>984</v>
      </c>
      <c r="G601" s="202"/>
      <c r="H601" s="176">
        <v>26.97</v>
      </c>
    </row>
    <row r="602" spans="1:8" s="179" customFormat="1" ht="15" customHeight="1" x14ac:dyDescent="0.2">
      <c r="A602" s="182"/>
      <c r="B602" s="182"/>
      <c r="C602" s="182"/>
      <c r="D602" s="182"/>
      <c r="E602" s="182"/>
      <c r="F602" s="202" t="s">
        <v>190</v>
      </c>
      <c r="G602" s="202"/>
      <c r="H602" s="176">
        <v>157.09</v>
      </c>
    </row>
    <row r="603" spans="1:8" s="179" customFormat="1" ht="9.9499999999999993" customHeight="1" x14ac:dyDescent="0.2">
      <c r="A603" s="182"/>
      <c r="B603" s="182"/>
      <c r="C603" s="182"/>
      <c r="D603" s="182"/>
      <c r="E603" s="182"/>
      <c r="F603" s="207"/>
      <c r="G603" s="207"/>
      <c r="H603" s="207"/>
    </row>
    <row r="604" spans="1:8" s="179" customFormat="1" ht="20.100000000000001" customHeight="1" x14ac:dyDescent="0.2">
      <c r="A604" s="208" t="s">
        <v>1050</v>
      </c>
      <c r="B604" s="208"/>
      <c r="C604" s="208"/>
      <c r="D604" s="208"/>
      <c r="E604" s="208"/>
      <c r="F604" s="208"/>
      <c r="G604" s="208"/>
      <c r="H604" s="208"/>
    </row>
    <row r="605" spans="1:8" s="179" customFormat="1" ht="15" customHeight="1" x14ac:dyDescent="0.2">
      <c r="A605" s="203" t="s">
        <v>384</v>
      </c>
      <c r="B605" s="203"/>
      <c r="C605" s="204" t="s">
        <v>161</v>
      </c>
      <c r="D605" s="204"/>
      <c r="E605" s="108" t="s">
        <v>162</v>
      </c>
      <c r="F605" s="108" t="s">
        <v>163</v>
      </c>
      <c r="G605" s="108" t="s">
        <v>164</v>
      </c>
      <c r="H605" s="108" t="s">
        <v>165</v>
      </c>
    </row>
    <row r="606" spans="1:8" s="179" customFormat="1" ht="21" customHeight="1" x14ac:dyDescent="0.2">
      <c r="A606" s="109" t="s">
        <v>400</v>
      </c>
      <c r="B606" s="180" t="s">
        <v>401</v>
      </c>
      <c r="C606" s="205" t="s">
        <v>13</v>
      </c>
      <c r="D606" s="205"/>
      <c r="E606" s="109" t="s">
        <v>96</v>
      </c>
      <c r="F606" s="118">
        <v>1</v>
      </c>
      <c r="G606" s="181">
        <v>1.02</v>
      </c>
      <c r="H606" s="181">
        <v>1.02</v>
      </c>
    </row>
    <row r="607" spans="1:8" s="179" customFormat="1" ht="21" customHeight="1" x14ac:dyDescent="0.2">
      <c r="A607" s="109" t="s">
        <v>387</v>
      </c>
      <c r="B607" s="180" t="s">
        <v>388</v>
      </c>
      <c r="C607" s="205" t="s">
        <v>13</v>
      </c>
      <c r="D607" s="205"/>
      <c r="E607" s="109" t="s">
        <v>96</v>
      </c>
      <c r="F607" s="118">
        <v>1</v>
      </c>
      <c r="G607" s="181">
        <v>1.1399999999999999</v>
      </c>
      <c r="H607" s="181">
        <v>1.1399999999999999</v>
      </c>
    </row>
    <row r="608" spans="1:8" s="179" customFormat="1" ht="21" customHeight="1" x14ac:dyDescent="0.2">
      <c r="A608" s="109" t="s">
        <v>402</v>
      </c>
      <c r="B608" s="180" t="s">
        <v>403</v>
      </c>
      <c r="C608" s="205" t="s">
        <v>13</v>
      </c>
      <c r="D608" s="205"/>
      <c r="E608" s="109" t="s">
        <v>96</v>
      </c>
      <c r="F608" s="118">
        <v>1</v>
      </c>
      <c r="G608" s="181">
        <v>0.06</v>
      </c>
      <c r="H608" s="181">
        <v>0.06</v>
      </c>
    </row>
    <row r="609" spans="1:9" s="179" customFormat="1" ht="21" customHeight="1" x14ac:dyDescent="0.2">
      <c r="A609" s="109" t="s">
        <v>391</v>
      </c>
      <c r="B609" s="180" t="s">
        <v>392</v>
      </c>
      <c r="C609" s="205" t="s">
        <v>13</v>
      </c>
      <c r="D609" s="205"/>
      <c r="E609" s="109" t="s">
        <v>96</v>
      </c>
      <c r="F609" s="118">
        <v>1</v>
      </c>
      <c r="G609" s="181">
        <v>0.06</v>
      </c>
      <c r="H609" s="181">
        <v>0.06</v>
      </c>
    </row>
    <row r="610" spans="1:9" s="179" customFormat="1" ht="15" customHeight="1" x14ac:dyDescent="0.2">
      <c r="A610" s="182"/>
      <c r="B610" s="182"/>
      <c r="C610" s="182"/>
      <c r="D610" s="182"/>
      <c r="E610" s="182"/>
      <c r="F610" s="202" t="s">
        <v>393</v>
      </c>
      <c r="G610" s="202"/>
      <c r="H610" s="183">
        <v>2.2799999999999998</v>
      </c>
    </row>
    <row r="611" spans="1:9" s="179" customFormat="1" ht="15" customHeight="1" x14ac:dyDescent="0.2">
      <c r="A611" s="203" t="s">
        <v>394</v>
      </c>
      <c r="B611" s="203"/>
      <c r="C611" s="204" t="s">
        <v>161</v>
      </c>
      <c r="D611" s="204"/>
      <c r="E611" s="108" t="s">
        <v>162</v>
      </c>
      <c r="F611" s="108" t="s">
        <v>163</v>
      </c>
      <c r="G611" s="108" t="s">
        <v>164</v>
      </c>
      <c r="H611" s="108" t="s">
        <v>165</v>
      </c>
    </row>
    <row r="612" spans="1:9" s="179" customFormat="1" ht="15" customHeight="1" x14ac:dyDescent="0.2">
      <c r="A612" s="109" t="s">
        <v>404</v>
      </c>
      <c r="B612" s="180" t="s">
        <v>405</v>
      </c>
      <c r="C612" s="205" t="s">
        <v>13</v>
      </c>
      <c r="D612" s="205"/>
      <c r="E612" s="109" t="s">
        <v>96</v>
      </c>
      <c r="F612" s="118">
        <v>1</v>
      </c>
      <c r="G612" s="181">
        <v>37.03</v>
      </c>
      <c r="H612" s="181">
        <v>37.03</v>
      </c>
    </row>
    <row r="613" spans="1:9" s="179" customFormat="1" ht="15" customHeight="1" x14ac:dyDescent="0.2">
      <c r="A613" s="182"/>
      <c r="B613" s="182"/>
      <c r="C613" s="182"/>
      <c r="D613" s="182"/>
      <c r="E613" s="182"/>
      <c r="F613" s="202" t="s">
        <v>397</v>
      </c>
      <c r="G613" s="202"/>
      <c r="H613" s="183">
        <v>37.03</v>
      </c>
    </row>
    <row r="614" spans="1:9" s="179" customFormat="1" ht="15" customHeight="1" x14ac:dyDescent="0.2">
      <c r="A614" s="203" t="s">
        <v>182</v>
      </c>
      <c r="B614" s="203"/>
      <c r="C614" s="204" t="s">
        <v>161</v>
      </c>
      <c r="D614" s="204"/>
      <c r="E614" s="108" t="s">
        <v>162</v>
      </c>
      <c r="F614" s="108" t="s">
        <v>163</v>
      </c>
      <c r="G614" s="108" t="s">
        <v>164</v>
      </c>
      <c r="H614" s="108" t="s">
        <v>165</v>
      </c>
    </row>
    <row r="615" spans="1:9" s="179" customFormat="1" ht="21" customHeight="1" x14ac:dyDescent="0.2">
      <c r="A615" s="109" t="s">
        <v>406</v>
      </c>
      <c r="B615" s="180" t="s">
        <v>407</v>
      </c>
      <c r="C615" s="205" t="s">
        <v>13</v>
      </c>
      <c r="D615" s="205"/>
      <c r="E615" s="109" t="s">
        <v>96</v>
      </c>
      <c r="F615" s="118">
        <v>1</v>
      </c>
      <c r="G615" s="181">
        <v>0.78</v>
      </c>
      <c r="H615" s="181">
        <v>0.78</v>
      </c>
    </row>
    <row r="616" spans="1:9" s="179" customFormat="1" ht="15" customHeight="1" x14ac:dyDescent="0.2">
      <c r="A616" s="182"/>
      <c r="B616" s="182"/>
      <c r="C616" s="182"/>
      <c r="D616" s="182"/>
      <c r="E616" s="182"/>
      <c r="F616" s="202" t="s">
        <v>186</v>
      </c>
      <c r="G616" s="202"/>
      <c r="H616" s="183">
        <v>0.78</v>
      </c>
    </row>
    <row r="617" spans="1:9" s="179" customFormat="1" ht="15" customHeight="1" x14ac:dyDescent="0.2">
      <c r="A617" s="182"/>
      <c r="B617" s="182"/>
      <c r="C617" s="182"/>
      <c r="D617" s="182"/>
      <c r="E617" s="182"/>
      <c r="F617" s="202" t="s">
        <v>187</v>
      </c>
      <c r="G617" s="202"/>
      <c r="H617" s="176">
        <v>40.090000000000003</v>
      </c>
    </row>
    <row r="618" spans="1:9" s="179" customFormat="1" ht="15" customHeight="1" x14ac:dyDescent="0.2">
      <c r="A618" s="182"/>
      <c r="B618" s="182"/>
      <c r="C618" s="182"/>
      <c r="D618" s="182"/>
      <c r="E618" s="182"/>
      <c r="F618" s="202" t="s">
        <v>188</v>
      </c>
      <c r="G618" s="202"/>
      <c r="H618" s="176">
        <v>19.809999999999999</v>
      </c>
    </row>
    <row r="619" spans="1:9" s="179" customFormat="1" ht="15" customHeight="1" x14ac:dyDescent="0.2">
      <c r="A619" s="182"/>
      <c r="B619" s="182"/>
      <c r="C619" s="182"/>
      <c r="D619" s="182"/>
      <c r="E619" s="182"/>
      <c r="F619" s="202" t="s">
        <v>983</v>
      </c>
      <c r="G619" s="202"/>
      <c r="H619" s="176">
        <v>20.28</v>
      </c>
    </row>
    <row r="620" spans="1:9" s="179" customFormat="1" ht="15" customHeight="1" x14ac:dyDescent="0.2">
      <c r="A620" s="182"/>
      <c r="B620" s="182"/>
      <c r="C620" s="182"/>
      <c r="D620" s="182"/>
      <c r="E620" s="182"/>
      <c r="F620" s="202" t="s">
        <v>189</v>
      </c>
      <c r="G620" s="202"/>
      <c r="H620" s="176">
        <v>40.090000000000003</v>
      </c>
    </row>
    <row r="621" spans="1:9" s="179" customFormat="1" ht="15" customHeight="1" x14ac:dyDescent="0.2">
      <c r="A621" s="182"/>
      <c r="B621" s="182"/>
      <c r="C621" s="182"/>
      <c r="D621" s="182"/>
      <c r="E621" s="182"/>
      <c r="F621" s="202" t="s">
        <v>984</v>
      </c>
      <c r="G621" s="202"/>
      <c r="H621" s="176">
        <v>8.31</v>
      </c>
    </row>
    <row r="622" spans="1:9" s="179" customFormat="1" ht="15" customHeight="1" x14ac:dyDescent="0.2">
      <c r="A622" s="182"/>
      <c r="B622" s="182"/>
      <c r="C622" s="182"/>
      <c r="D622" s="182"/>
      <c r="E622" s="182"/>
      <c r="F622" s="202" t="s">
        <v>190</v>
      </c>
      <c r="G622" s="202"/>
      <c r="H622" s="176">
        <v>48.4</v>
      </c>
    </row>
    <row r="623" spans="1:9" ht="17.25" customHeight="1" x14ac:dyDescent="0.2">
      <c r="A623" s="100"/>
      <c r="B623" s="101"/>
      <c r="C623" s="101"/>
      <c r="D623" s="101"/>
      <c r="E623" s="101"/>
      <c r="F623" s="101"/>
      <c r="G623" s="101"/>
      <c r="H623" s="102"/>
      <c r="I623" s="102"/>
    </row>
    <row r="624" spans="1:9" ht="10.5" customHeight="1" x14ac:dyDescent="0.2">
      <c r="A624" s="100"/>
      <c r="B624" s="48" t="s">
        <v>113</v>
      </c>
      <c r="C624" s="101"/>
      <c r="D624" s="101"/>
      <c r="E624" s="101"/>
      <c r="F624" s="101"/>
      <c r="G624" s="101"/>
      <c r="H624" s="49" t="s">
        <v>1061</v>
      </c>
      <c r="I624" s="49"/>
    </row>
    <row r="625" spans="1:9" ht="10.5" customHeight="1" x14ac:dyDescent="0.2">
      <c r="A625" s="90"/>
      <c r="B625" s="50" t="s">
        <v>114</v>
      </c>
      <c r="C625" s="90"/>
      <c r="D625" s="90"/>
      <c r="E625" s="90"/>
      <c r="F625" s="90"/>
      <c r="G625" s="104"/>
      <c r="H625" s="90"/>
      <c r="I625" s="105"/>
    </row>
    <row r="626" spans="1:9" ht="10.5" customHeight="1" x14ac:dyDescent="0.2">
      <c r="A626" s="90"/>
      <c r="B626" s="51" t="s">
        <v>115</v>
      </c>
      <c r="C626" s="90"/>
      <c r="D626" s="90"/>
      <c r="E626" s="90"/>
      <c r="F626" s="90"/>
      <c r="G626" s="90"/>
      <c r="H626" s="90"/>
      <c r="I626" s="90"/>
    </row>
    <row r="627" spans="1:9" ht="10.5" customHeight="1" x14ac:dyDescent="0.2">
      <c r="A627" s="90"/>
      <c r="B627" s="53" t="s">
        <v>116</v>
      </c>
      <c r="C627" s="67"/>
      <c r="D627" s="90"/>
      <c r="E627" s="90"/>
      <c r="F627" s="90"/>
      <c r="G627" s="49"/>
      <c r="H627" s="90"/>
      <c r="I627" s="90"/>
    </row>
    <row r="628" spans="1:9" ht="12.75" x14ac:dyDescent="0.2">
      <c r="A628" s="90"/>
      <c r="B628" s="46"/>
      <c r="C628" s="47"/>
      <c r="D628" s="90"/>
      <c r="E628" s="90"/>
      <c r="F628" s="90"/>
      <c r="G628" s="90"/>
      <c r="H628" s="90"/>
      <c r="I628" s="90"/>
    </row>
    <row r="629" spans="1:9" ht="12.75" x14ac:dyDescent="0.2">
      <c r="A629" s="90"/>
      <c r="B629" s="67"/>
      <c r="C629" s="47"/>
      <c r="D629" s="90"/>
      <c r="E629" s="90"/>
      <c r="F629" s="90"/>
      <c r="G629" s="90"/>
      <c r="H629" s="90"/>
      <c r="I629" s="90"/>
    </row>
    <row r="630" spans="1:9" ht="12.75" x14ac:dyDescent="0.2">
      <c r="A630" s="90"/>
      <c r="B630" s="67"/>
      <c r="C630" s="47"/>
      <c r="D630" s="90"/>
      <c r="E630" s="90"/>
      <c r="F630" s="90"/>
      <c r="G630" s="90"/>
      <c r="H630" s="90"/>
      <c r="I630" s="90"/>
    </row>
    <row r="631" spans="1:9" ht="12.75" x14ac:dyDescent="0.2">
      <c r="B631" s="67"/>
      <c r="C631" s="52"/>
    </row>
    <row r="632" spans="1:9" ht="12.75" x14ac:dyDescent="0.2">
      <c r="B632" s="67"/>
      <c r="C632" s="52"/>
    </row>
  </sheetData>
  <mergeCells count="674">
    <mergeCell ref="F600:G600"/>
    <mergeCell ref="F601:G601"/>
    <mergeCell ref="C609:D609"/>
    <mergeCell ref="C494:C495"/>
    <mergeCell ref="D494:E494"/>
    <mergeCell ref="F494:G494"/>
    <mergeCell ref="H494:H495"/>
    <mergeCell ref="F500:G500"/>
    <mergeCell ref="A501:D501"/>
    <mergeCell ref="B502:D502"/>
    <mergeCell ref="B503:D503"/>
    <mergeCell ref="F504:G504"/>
    <mergeCell ref="F505:G505"/>
    <mergeCell ref="F506:G506"/>
    <mergeCell ref="F507:G507"/>
    <mergeCell ref="A508:D508"/>
    <mergeCell ref="B509:D509"/>
    <mergeCell ref="B510:D510"/>
    <mergeCell ref="B511:D511"/>
    <mergeCell ref="C592:D592"/>
    <mergeCell ref="A594:B594"/>
    <mergeCell ref="C594:D594"/>
    <mergeCell ref="C595:D595"/>
    <mergeCell ref="F596:G596"/>
    <mergeCell ref="F597:G597"/>
    <mergeCell ref="F599:G599"/>
    <mergeCell ref="F444:G444"/>
    <mergeCell ref="A445:B445"/>
    <mergeCell ref="F449:G449"/>
    <mergeCell ref="F450:G450"/>
    <mergeCell ref="F451:G451"/>
    <mergeCell ref="F453:G453"/>
    <mergeCell ref="F454:G454"/>
    <mergeCell ref="F455:H455"/>
    <mergeCell ref="F431:G431"/>
    <mergeCell ref="F437:G437"/>
    <mergeCell ref="F434:G434"/>
    <mergeCell ref="F435:G435"/>
    <mergeCell ref="F436:G436"/>
    <mergeCell ref="F430:G430"/>
    <mergeCell ref="F432:G432"/>
    <mergeCell ref="F433:G433"/>
    <mergeCell ref="F438:H438"/>
    <mergeCell ref="A439:H439"/>
    <mergeCell ref="A440:B440"/>
    <mergeCell ref="C440:D440"/>
    <mergeCell ref="C441:D441"/>
    <mergeCell ref="C442:D442"/>
    <mergeCell ref="C390:D390"/>
    <mergeCell ref="F391:G391"/>
    <mergeCell ref="A392:B392"/>
    <mergeCell ref="C392:D392"/>
    <mergeCell ref="C393:D393"/>
    <mergeCell ref="A403:B404"/>
    <mergeCell ref="C403:C404"/>
    <mergeCell ref="D403:E403"/>
    <mergeCell ref="F403:G403"/>
    <mergeCell ref="A332:D332"/>
    <mergeCell ref="B333:D333"/>
    <mergeCell ref="B334:D334"/>
    <mergeCell ref="F336:G336"/>
    <mergeCell ref="F337:G337"/>
    <mergeCell ref="F338:G338"/>
    <mergeCell ref="A339:D339"/>
    <mergeCell ref="B340:D340"/>
    <mergeCell ref="F331:G331"/>
    <mergeCell ref="F318:G318"/>
    <mergeCell ref="F319:G319"/>
    <mergeCell ref="F325:H325"/>
    <mergeCell ref="A326:H326"/>
    <mergeCell ref="A327:B328"/>
    <mergeCell ref="C327:C328"/>
    <mergeCell ref="D327:E327"/>
    <mergeCell ref="F327:G327"/>
    <mergeCell ref="H327:H328"/>
    <mergeCell ref="F320:G320"/>
    <mergeCell ref="F321:G321"/>
    <mergeCell ref="F322:G322"/>
    <mergeCell ref="F323:G323"/>
    <mergeCell ref="F324:G324"/>
    <mergeCell ref="F254:G254"/>
    <mergeCell ref="A255:D255"/>
    <mergeCell ref="B256:D256"/>
    <mergeCell ref="A1:H1"/>
    <mergeCell ref="A3:H3"/>
    <mergeCell ref="A7:H7"/>
    <mergeCell ref="A8:B8"/>
    <mergeCell ref="C8:D8"/>
    <mergeCell ref="C9:D9"/>
    <mergeCell ref="A207:B207"/>
    <mergeCell ref="C207:D207"/>
    <mergeCell ref="C208:D208"/>
    <mergeCell ref="C209:D209"/>
    <mergeCell ref="A211:B211"/>
    <mergeCell ref="C211:D211"/>
    <mergeCell ref="C212:D212"/>
    <mergeCell ref="C213:D213"/>
    <mergeCell ref="A215:B215"/>
    <mergeCell ref="C215:D215"/>
    <mergeCell ref="F232:G232"/>
    <mergeCell ref="F235:G235"/>
    <mergeCell ref="A236:B236"/>
    <mergeCell ref="C236:D236"/>
    <mergeCell ref="F238:G238"/>
    <mergeCell ref="C216:D216"/>
    <mergeCell ref="F20:G20"/>
    <mergeCell ref="F21:G21"/>
    <mergeCell ref="F22:G22"/>
    <mergeCell ref="F23:G23"/>
    <mergeCell ref="F24:G24"/>
    <mergeCell ref="F25:G25"/>
    <mergeCell ref="C15:D15"/>
    <mergeCell ref="C16:D16"/>
    <mergeCell ref="F17:G17"/>
    <mergeCell ref="F38:G38"/>
    <mergeCell ref="F39:G39"/>
    <mergeCell ref="F40:G40"/>
    <mergeCell ref="F41:G41"/>
    <mergeCell ref="F42:G42"/>
    <mergeCell ref="F43:G43"/>
    <mergeCell ref="F32:G32"/>
    <mergeCell ref="A33:D33"/>
    <mergeCell ref="B34:D34"/>
    <mergeCell ref="F35:G35"/>
    <mergeCell ref="F36:G36"/>
    <mergeCell ref="F37:G37"/>
    <mergeCell ref="F26:G26"/>
    <mergeCell ref="F27:H27"/>
    <mergeCell ref="A18:B18"/>
    <mergeCell ref="C18:D18"/>
    <mergeCell ref="C19:D19"/>
    <mergeCell ref="C10:D10"/>
    <mergeCell ref="C11:D11"/>
    <mergeCell ref="C12:D12"/>
    <mergeCell ref="F13:G13"/>
    <mergeCell ref="A14:B14"/>
    <mergeCell ref="C14:D14"/>
    <mergeCell ref="A28:H28"/>
    <mergeCell ref="A29:B30"/>
    <mergeCell ref="C29:C30"/>
    <mergeCell ref="D29:E29"/>
    <mergeCell ref="F29:G29"/>
    <mergeCell ref="H29:H30"/>
    <mergeCell ref="F56:G56"/>
    <mergeCell ref="A57:B57"/>
    <mergeCell ref="C57:D57"/>
    <mergeCell ref="F44:G44"/>
    <mergeCell ref="F45:G45"/>
    <mergeCell ref="F46:G46"/>
    <mergeCell ref="F47:H47"/>
    <mergeCell ref="A48:H48"/>
    <mergeCell ref="A49:B49"/>
    <mergeCell ref="C49:D49"/>
    <mergeCell ref="C58:D58"/>
    <mergeCell ref="C59:D59"/>
    <mergeCell ref="F60:G60"/>
    <mergeCell ref="C50:D50"/>
    <mergeCell ref="C51:D51"/>
    <mergeCell ref="C52:D52"/>
    <mergeCell ref="C53:D53"/>
    <mergeCell ref="C54:D54"/>
    <mergeCell ref="C55:D55"/>
    <mergeCell ref="C78:D78"/>
    <mergeCell ref="F79:G79"/>
    <mergeCell ref="F80:G80"/>
    <mergeCell ref="F81:G81"/>
    <mergeCell ref="F82:G82"/>
    <mergeCell ref="F83:G83"/>
    <mergeCell ref="A61:B61"/>
    <mergeCell ref="C61:D61"/>
    <mergeCell ref="C62:D62"/>
    <mergeCell ref="C63:D63"/>
    <mergeCell ref="C64:D64"/>
    <mergeCell ref="C65:D65"/>
    <mergeCell ref="C72:D72"/>
    <mergeCell ref="C73:D73"/>
    <mergeCell ref="C74:D74"/>
    <mergeCell ref="C75:D75"/>
    <mergeCell ref="C76:D76"/>
    <mergeCell ref="C77:D77"/>
    <mergeCell ref="C66:D66"/>
    <mergeCell ref="C67:D67"/>
    <mergeCell ref="C68:D68"/>
    <mergeCell ref="C69:D69"/>
    <mergeCell ref="C70:D70"/>
    <mergeCell ref="C71:D71"/>
    <mergeCell ref="C100:D100"/>
    <mergeCell ref="C101:D101"/>
    <mergeCell ref="F102:G102"/>
    <mergeCell ref="F103:G103"/>
    <mergeCell ref="C92:D92"/>
    <mergeCell ref="F93:G93"/>
    <mergeCell ref="F84:G84"/>
    <mergeCell ref="F85:G85"/>
    <mergeCell ref="F86:H86"/>
    <mergeCell ref="A87:H87"/>
    <mergeCell ref="A88:B88"/>
    <mergeCell ref="C88:D88"/>
    <mergeCell ref="C89:D89"/>
    <mergeCell ref="F90:G90"/>
    <mergeCell ref="A91:B91"/>
    <mergeCell ref="C91:D91"/>
    <mergeCell ref="A94:B94"/>
    <mergeCell ref="C94:D94"/>
    <mergeCell ref="C95:D95"/>
    <mergeCell ref="C96:D96"/>
    <mergeCell ref="C97:D97"/>
    <mergeCell ref="C98:D98"/>
    <mergeCell ref="F120:G120"/>
    <mergeCell ref="F121:G121"/>
    <mergeCell ref="F122:G122"/>
    <mergeCell ref="A110:H110"/>
    <mergeCell ref="A111:B111"/>
    <mergeCell ref="C111:D111"/>
    <mergeCell ref="C112:D112"/>
    <mergeCell ref="F113:G113"/>
    <mergeCell ref="A114:B114"/>
    <mergeCell ref="C114:D114"/>
    <mergeCell ref="F104:G104"/>
    <mergeCell ref="F105:G105"/>
    <mergeCell ref="F106:G106"/>
    <mergeCell ref="F107:G107"/>
    <mergeCell ref="F108:G108"/>
    <mergeCell ref="F109:H109"/>
    <mergeCell ref="F99:G99"/>
    <mergeCell ref="A100:B100"/>
    <mergeCell ref="F133:G133"/>
    <mergeCell ref="F134:G134"/>
    <mergeCell ref="F135:G135"/>
    <mergeCell ref="F123:G123"/>
    <mergeCell ref="F124:G124"/>
    <mergeCell ref="F125:G125"/>
    <mergeCell ref="C115:D115"/>
    <mergeCell ref="F116:G116"/>
    <mergeCell ref="A117:B117"/>
    <mergeCell ref="C117:D117"/>
    <mergeCell ref="C118:D118"/>
    <mergeCell ref="F119:G119"/>
    <mergeCell ref="F126:H126"/>
    <mergeCell ref="A127:H127"/>
    <mergeCell ref="A128:B128"/>
    <mergeCell ref="C128:D128"/>
    <mergeCell ref="C129:D129"/>
    <mergeCell ref="F130:G130"/>
    <mergeCell ref="F153:G153"/>
    <mergeCell ref="F154:G154"/>
    <mergeCell ref="F155:G155"/>
    <mergeCell ref="A142:B143"/>
    <mergeCell ref="C142:C143"/>
    <mergeCell ref="D142:E142"/>
    <mergeCell ref="F142:G142"/>
    <mergeCell ref="H142:H143"/>
    <mergeCell ref="F146:G146"/>
    <mergeCell ref="F136:G136"/>
    <mergeCell ref="F137:G137"/>
    <mergeCell ref="F138:G138"/>
    <mergeCell ref="F139:G139"/>
    <mergeCell ref="F140:H140"/>
    <mergeCell ref="A141:H141"/>
    <mergeCell ref="A131:B131"/>
    <mergeCell ref="C131:D131"/>
    <mergeCell ref="C132:D132"/>
    <mergeCell ref="F156:G156"/>
    <mergeCell ref="F157:G157"/>
    <mergeCell ref="F158:G158"/>
    <mergeCell ref="A147:D147"/>
    <mergeCell ref="B148:D148"/>
    <mergeCell ref="F149:G149"/>
    <mergeCell ref="F150:G150"/>
    <mergeCell ref="F151:G151"/>
    <mergeCell ref="F152:G152"/>
    <mergeCell ref="F173:G173"/>
    <mergeCell ref="F174:G174"/>
    <mergeCell ref="F175:G175"/>
    <mergeCell ref="F176:G176"/>
    <mergeCell ref="F177:G177"/>
    <mergeCell ref="F178:G178"/>
    <mergeCell ref="F167:G167"/>
    <mergeCell ref="A168:D168"/>
    <mergeCell ref="B169:D169"/>
    <mergeCell ref="F170:G170"/>
    <mergeCell ref="F171:G171"/>
    <mergeCell ref="F172:G172"/>
    <mergeCell ref="F159:G159"/>
    <mergeCell ref="F160:G160"/>
    <mergeCell ref="F161:H161"/>
    <mergeCell ref="A162:H162"/>
    <mergeCell ref="A163:B164"/>
    <mergeCell ref="C163:C164"/>
    <mergeCell ref="D163:E163"/>
    <mergeCell ref="F163:G163"/>
    <mergeCell ref="H163:H164"/>
    <mergeCell ref="B193:D193"/>
    <mergeCell ref="F194:G194"/>
    <mergeCell ref="A195:B195"/>
    <mergeCell ref="D195:E195"/>
    <mergeCell ref="D196:E196"/>
    <mergeCell ref="F197:G197"/>
    <mergeCell ref="F187:G187"/>
    <mergeCell ref="F188:G188"/>
    <mergeCell ref="F189:G189"/>
    <mergeCell ref="F190:G190"/>
    <mergeCell ref="F191:G191"/>
    <mergeCell ref="A192:D192"/>
    <mergeCell ref="F179:G179"/>
    <mergeCell ref="F180:G180"/>
    <mergeCell ref="F181:G181"/>
    <mergeCell ref="F182:H182"/>
    <mergeCell ref="A183:H183"/>
    <mergeCell ref="A184:B185"/>
    <mergeCell ref="C184:C185"/>
    <mergeCell ref="D184:E184"/>
    <mergeCell ref="F184:G184"/>
    <mergeCell ref="H184:H185"/>
    <mergeCell ref="F210:G210"/>
    <mergeCell ref="F214:G214"/>
    <mergeCell ref="F204:G204"/>
    <mergeCell ref="F205:H205"/>
    <mergeCell ref="A206:H206"/>
    <mergeCell ref="F198:G198"/>
    <mergeCell ref="F199:G199"/>
    <mergeCell ref="F200:G200"/>
    <mergeCell ref="F201:G201"/>
    <mergeCell ref="F202:G202"/>
    <mergeCell ref="F203:G203"/>
    <mergeCell ref="F223:G223"/>
    <mergeCell ref="F217:G217"/>
    <mergeCell ref="F220:G220"/>
    <mergeCell ref="F218:G218"/>
    <mergeCell ref="F219:G219"/>
    <mergeCell ref="F221:G221"/>
    <mergeCell ref="F222:G222"/>
    <mergeCell ref="F224:H224"/>
    <mergeCell ref="A225:H225"/>
    <mergeCell ref="A226:B226"/>
    <mergeCell ref="C226:D226"/>
    <mergeCell ref="C227:D227"/>
    <mergeCell ref="C228:D228"/>
    <mergeCell ref="C229:D229"/>
    <mergeCell ref="C230:D230"/>
    <mergeCell ref="C231:D231"/>
    <mergeCell ref="F244:G244"/>
    <mergeCell ref="F247:G247"/>
    <mergeCell ref="F240:G240"/>
    <mergeCell ref="F243:G243"/>
    <mergeCell ref="C234:D234"/>
    <mergeCell ref="C237:D237"/>
    <mergeCell ref="A246:H246"/>
    <mergeCell ref="A247:B248"/>
    <mergeCell ref="C247:C248"/>
    <mergeCell ref="D247:E247"/>
    <mergeCell ref="H247:H248"/>
    <mergeCell ref="F239:G239"/>
    <mergeCell ref="F241:G241"/>
    <mergeCell ref="F242:G242"/>
    <mergeCell ref="F245:H245"/>
    <mergeCell ref="A233:B233"/>
    <mergeCell ref="C233:D233"/>
    <mergeCell ref="F264:G264"/>
    <mergeCell ref="F265:G265"/>
    <mergeCell ref="F258:G258"/>
    <mergeCell ref="F262:G262"/>
    <mergeCell ref="F263:G263"/>
    <mergeCell ref="F257:G257"/>
    <mergeCell ref="F259:G259"/>
    <mergeCell ref="F260:G260"/>
    <mergeCell ref="F261:G261"/>
    <mergeCell ref="F266:G266"/>
    <mergeCell ref="F267:G267"/>
    <mergeCell ref="F268:G268"/>
    <mergeCell ref="F269:H269"/>
    <mergeCell ref="F281:G281"/>
    <mergeCell ref="F282:G282"/>
    <mergeCell ref="F283:G283"/>
    <mergeCell ref="F284:G284"/>
    <mergeCell ref="F285:G285"/>
    <mergeCell ref="F286:G286"/>
    <mergeCell ref="F279:G279"/>
    <mergeCell ref="F280:G280"/>
    <mergeCell ref="A270:H270"/>
    <mergeCell ref="A271:B272"/>
    <mergeCell ref="C271:C272"/>
    <mergeCell ref="D271:E271"/>
    <mergeCell ref="F271:G271"/>
    <mergeCell ref="H271:H272"/>
    <mergeCell ref="F274:G274"/>
    <mergeCell ref="A275:D275"/>
    <mergeCell ref="B276:D276"/>
    <mergeCell ref="F277:G277"/>
    <mergeCell ref="F278:G278"/>
    <mergeCell ref="F300:G300"/>
    <mergeCell ref="F301:G301"/>
    <mergeCell ref="F302:G302"/>
    <mergeCell ref="F303:G303"/>
    <mergeCell ref="F296:G296"/>
    <mergeCell ref="F287:G287"/>
    <mergeCell ref="F288:H288"/>
    <mergeCell ref="A289:H289"/>
    <mergeCell ref="A290:B291"/>
    <mergeCell ref="C290:C291"/>
    <mergeCell ref="D290:E290"/>
    <mergeCell ref="F290:G290"/>
    <mergeCell ref="H290:H291"/>
    <mergeCell ref="A297:D297"/>
    <mergeCell ref="B298:D298"/>
    <mergeCell ref="B299:D299"/>
    <mergeCell ref="F317:G317"/>
    <mergeCell ref="A304:D304"/>
    <mergeCell ref="B305:D305"/>
    <mergeCell ref="B306:D306"/>
    <mergeCell ref="B307:D307"/>
    <mergeCell ref="B308:D308"/>
    <mergeCell ref="B309:D309"/>
    <mergeCell ref="F310:G310"/>
    <mergeCell ref="A311:B311"/>
    <mergeCell ref="D311:E311"/>
    <mergeCell ref="D312:E312"/>
    <mergeCell ref="D313:E313"/>
    <mergeCell ref="D314:E314"/>
    <mergeCell ref="D315:E315"/>
    <mergeCell ref="D316:E316"/>
    <mergeCell ref="F335:G335"/>
    <mergeCell ref="B341:D341"/>
    <mergeCell ref="B342:D342"/>
    <mergeCell ref="B343:D343"/>
    <mergeCell ref="B344:D344"/>
    <mergeCell ref="B345:D345"/>
    <mergeCell ref="B346:D346"/>
    <mergeCell ref="F347:G347"/>
    <mergeCell ref="A348:B348"/>
    <mergeCell ref="D348:E348"/>
    <mergeCell ref="D349:E349"/>
    <mergeCell ref="D350:E350"/>
    <mergeCell ref="F362:G362"/>
    <mergeCell ref="C366:D366"/>
    <mergeCell ref="F356:G356"/>
    <mergeCell ref="F357:G357"/>
    <mergeCell ref="F358:G358"/>
    <mergeCell ref="F359:G359"/>
    <mergeCell ref="F360:G360"/>
    <mergeCell ref="F361:G361"/>
    <mergeCell ref="D351:E351"/>
    <mergeCell ref="D352:E352"/>
    <mergeCell ref="D353:E353"/>
    <mergeCell ref="D354:E354"/>
    <mergeCell ref="D355:E355"/>
    <mergeCell ref="F363:G363"/>
    <mergeCell ref="F364:H364"/>
    <mergeCell ref="A365:H365"/>
    <mergeCell ref="A366:B366"/>
    <mergeCell ref="F380:G380"/>
    <mergeCell ref="F373:G373"/>
    <mergeCell ref="F376:G376"/>
    <mergeCell ref="F377:G377"/>
    <mergeCell ref="C368:D368"/>
    <mergeCell ref="C370:D370"/>
    <mergeCell ref="C367:D367"/>
    <mergeCell ref="F369:G369"/>
    <mergeCell ref="A370:B370"/>
    <mergeCell ref="C371:D371"/>
    <mergeCell ref="C372:D372"/>
    <mergeCell ref="A374:B374"/>
    <mergeCell ref="C374:D374"/>
    <mergeCell ref="C375:D375"/>
    <mergeCell ref="F378:G378"/>
    <mergeCell ref="F379:G379"/>
    <mergeCell ref="F381:G381"/>
    <mergeCell ref="F395:G395"/>
    <mergeCell ref="F396:G396"/>
    <mergeCell ref="F397:G397"/>
    <mergeCell ref="F398:G398"/>
    <mergeCell ref="F399:G399"/>
    <mergeCell ref="F400:G400"/>
    <mergeCell ref="F394:G394"/>
    <mergeCell ref="F387:G387"/>
    <mergeCell ref="F382:G382"/>
    <mergeCell ref="F383:H383"/>
    <mergeCell ref="A384:H384"/>
    <mergeCell ref="A385:B385"/>
    <mergeCell ref="C385:D385"/>
    <mergeCell ref="C386:D386"/>
    <mergeCell ref="A388:B388"/>
    <mergeCell ref="C388:D388"/>
    <mergeCell ref="C389:D389"/>
    <mergeCell ref="F414:G414"/>
    <mergeCell ref="F415:G415"/>
    <mergeCell ref="F401:H401"/>
    <mergeCell ref="A402:H402"/>
    <mergeCell ref="F409:G409"/>
    <mergeCell ref="A410:D410"/>
    <mergeCell ref="B411:D411"/>
    <mergeCell ref="B412:D412"/>
    <mergeCell ref="F413:G413"/>
    <mergeCell ref="H403:H404"/>
    <mergeCell ref="F416:G416"/>
    <mergeCell ref="A417:D417"/>
    <mergeCell ref="B418:D418"/>
    <mergeCell ref="B419:D419"/>
    <mergeCell ref="B420:D420"/>
    <mergeCell ref="B421:D421"/>
    <mergeCell ref="B422:D422"/>
    <mergeCell ref="F423:G423"/>
    <mergeCell ref="A424:B424"/>
    <mergeCell ref="D424:E424"/>
    <mergeCell ref="D425:E425"/>
    <mergeCell ref="D426:E426"/>
    <mergeCell ref="D427:E427"/>
    <mergeCell ref="D428:E428"/>
    <mergeCell ref="D429:E429"/>
    <mergeCell ref="C443:D443"/>
    <mergeCell ref="C445:D445"/>
    <mergeCell ref="C446:D446"/>
    <mergeCell ref="C447:D447"/>
    <mergeCell ref="F448:G448"/>
    <mergeCell ref="F452:G452"/>
    <mergeCell ref="A456:H456"/>
    <mergeCell ref="A457:B457"/>
    <mergeCell ref="C457:D457"/>
    <mergeCell ref="C458:D458"/>
    <mergeCell ref="A460:B460"/>
    <mergeCell ref="C460:D460"/>
    <mergeCell ref="C461:D461"/>
    <mergeCell ref="F459:G459"/>
    <mergeCell ref="C462:D462"/>
    <mergeCell ref="F463:G463"/>
    <mergeCell ref="F478:G478"/>
    <mergeCell ref="F470:G470"/>
    <mergeCell ref="F471:G471"/>
    <mergeCell ref="F472:G472"/>
    <mergeCell ref="F467:G467"/>
    <mergeCell ref="A464:B464"/>
    <mergeCell ref="C464:D464"/>
    <mergeCell ref="C465:D465"/>
    <mergeCell ref="F466:G466"/>
    <mergeCell ref="F468:G468"/>
    <mergeCell ref="F469:G469"/>
    <mergeCell ref="F473:H473"/>
    <mergeCell ref="A474:H474"/>
    <mergeCell ref="A475:B475"/>
    <mergeCell ref="C475:D475"/>
    <mergeCell ref="C476:D476"/>
    <mergeCell ref="C477:D477"/>
    <mergeCell ref="A479:B479"/>
    <mergeCell ref="C479:D479"/>
    <mergeCell ref="F491:G491"/>
    <mergeCell ref="C484:D484"/>
    <mergeCell ref="C480:D480"/>
    <mergeCell ref="C481:D481"/>
    <mergeCell ref="F482:G482"/>
    <mergeCell ref="A483:B483"/>
    <mergeCell ref="C483:D483"/>
    <mergeCell ref="F485:G485"/>
    <mergeCell ref="F486:G486"/>
    <mergeCell ref="F487:G487"/>
    <mergeCell ref="F488:G488"/>
    <mergeCell ref="F489:G489"/>
    <mergeCell ref="F490:G490"/>
    <mergeCell ref="F492:H492"/>
    <mergeCell ref="A493:H493"/>
    <mergeCell ref="A494:B495"/>
    <mergeCell ref="F525:G525"/>
    <mergeCell ref="F528:G528"/>
    <mergeCell ref="F514:G514"/>
    <mergeCell ref="B513:D513"/>
    <mergeCell ref="A515:B515"/>
    <mergeCell ref="D515:E515"/>
    <mergeCell ref="D516:E516"/>
    <mergeCell ref="D517:E517"/>
    <mergeCell ref="D518:E518"/>
    <mergeCell ref="D519:E519"/>
    <mergeCell ref="D520:E520"/>
    <mergeCell ref="F521:G521"/>
    <mergeCell ref="F522:G522"/>
    <mergeCell ref="F523:G523"/>
    <mergeCell ref="F524:G524"/>
    <mergeCell ref="F526:G526"/>
    <mergeCell ref="F527:G527"/>
    <mergeCell ref="B512:D512"/>
    <mergeCell ref="F529:H529"/>
    <mergeCell ref="A530:H530"/>
    <mergeCell ref="A531:B531"/>
    <mergeCell ref="C534:D534"/>
    <mergeCell ref="F535:G535"/>
    <mergeCell ref="A536:B536"/>
    <mergeCell ref="C537:D537"/>
    <mergeCell ref="F544:G544"/>
    <mergeCell ref="F555:G555"/>
    <mergeCell ref="F539:G539"/>
    <mergeCell ref="F540:G540"/>
    <mergeCell ref="F541:G541"/>
    <mergeCell ref="F542:G542"/>
    <mergeCell ref="F543:G543"/>
    <mergeCell ref="C536:D536"/>
    <mergeCell ref="F538:G538"/>
    <mergeCell ref="C531:D531"/>
    <mergeCell ref="C532:D532"/>
    <mergeCell ref="C533:D533"/>
    <mergeCell ref="F556:G556"/>
    <mergeCell ref="F557:G557"/>
    <mergeCell ref="F558:G558"/>
    <mergeCell ref="F559:G559"/>
    <mergeCell ref="C550:D550"/>
    <mergeCell ref="C552:D552"/>
    <mergeCell ref="F554:G554"/>
    <mergeCell ref="C547:D547"/>
    <mergeCell ref="F545:H545"/>
    <mergeCell ref="A546:H546"/>
    <mergeCell ref="A547:B547"/>
    <mergeCell ref="C548:D548"/>
    <mergeCell ref="F549:G549"/>
    <mergeCell ref="A550:B550"/>
    <mergeCell ref="C551:D551"/>
    <mergeCell ref="F553:G553"/>
    <mergeCell ref="F560:H560"/>
    <mergeCell ref="F571:G571"/>
    <mergeCell ref="F572:G572"/>
    <mergeCell ref="F569:G569"/>
    <mergeCell ref="F570:G570"/>
    <mergeCell ref="F565:G565"/>
    <mergeCell ref="A561:H561"/>
    <mergeCell ref="A562:B563"/>
    <mergeCell ref="C562:C563"/>
    <mergeCell ref="D562:E562"/>
    <mergeCell ref="F562:G562"/>
    <mergeCell ref="H562:H563"/>
    <mergeCell ref="A566:D566"/>
    <mergeCell ref="B567:D567"/>
    <mergeCell ref="B568:D568"/>
    <mergeCell ref="A573:D573"/>
    <mergeCell ref="B574:D574"/>
    <mergeCell ref="F575:G575"/>
    <mergeCell ref="F576:G576"/>
    <mergeCell ref="F590:G590"/>
    <mergeCell ref="F593:G593"/>
    <mergeCell ref="F577:G577"/>
    <mergeCell ref="F581:G581"/>
    <mergeCell ref="F578:G578"/>
    <mergeCell ref="F579:G579"/>
    <mergeCell ref="F580:G580"/>
    <mergeCell ref="F582:G582"/>
    <mergeCell ref="F583:H583"/>
    <mergeCell ref="A584:H584"/>
    <mergeCell ref="A585:B585"/>
    <mergeCell ref="C585:D585"/>
    <mergeCell ref="C586:D586"/>
    <mergeCell ref="C587:D587"/>
    <mergeCell ref="C588:D588"/>
    <mergeCell ref="C589:D589"/>
    <mergeCell ref="A591:B591"/>
    <mergeCell ref="C591:D591"/>
    <mergeCell ref="F610:G610"/>
    <mergeCell ref="F613:G613"/>
    <mergeCell ref="F602:G602"/>
    <mergeCell ref="F598:G598"/>
    <mergeCell ref="A611:B611"/>
    <mergeCell ref="C611:D611"/>
    <mergeCell ref="C612:D612"/>
    <mergeCell ref="F622:G622"/>
    <mergeCell ref="F616:G616"/>
    <mergeCell ref="F619:G619"/>
    <mergeCell ref="A614:B614"/>
    <mergeCell ref="C614:D614"/>
    <mergeCell ref="C615:D615"/>
    <mergeCell ref="F617:G617"/>
    <mergeCell ref="F618:G618"/>
    <mergeCell ref="F620:G620"/>
    <mergeCell ref="F621:G621"/>
    <mergeCell ref="F603:H603"/>
    <mergeCell ref="A604:H604"/>
    <mergeCell ref="A605:B605"/>
    <mergeCell ref="C605:D605"/>
    <mergeCell ref="C606:D606"/>
    <mergeCell ref="C607:D607"/>
    <mergeCell ref="C608:D60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EF52D-4469-44BB-AB84-61A1E0DFA9F9}">
  <dimension ref="A1:L1905"/>
  <sheetViews>
    <sheetView view="pageBreakPreview" topLeftCell="A971" zoomScaleNormal="100" zoomScaleSheetLayoutView="100" workbookViewId="0">
      <selection activeCell="B1000" sqref="B1000"/>
    </sheetView>
  </sheetViews>
  <sheetFormatPr defaultColWidth="9.33203125" defaultRowHeight="11.25" x14ac:dyDescent="0.2"/>
  <cols>
    <col min="1" max="1" width="9.6640625" style="103" customWidth="1"/>
    <col min="2" max="2" width="35.83203125" style="103" customWidth="1"/>
    <col min="3" max="3" width="11.6640625" style="103" customWidth="1"/>
    <col min="4" max="4" width="5.83203125" style="103" customWidth="1"/>
    <col min="5" max="5" width="11.6640625" style="103" customWidth="1"/>
    <col min="6" max="6" width="12.6640625" style="103" bestFit="1" customWidth="1"/>
    <col min="7" max="7" width="18.33203125" style="103" customWidth="1"/>
    <col min="8" max="8" width="15.1640625" style="103" customWidth="1"/>
    <col min="9" max="16384" width="9.33203125" style="103"/>
  </cols>
  <sheetData>
    <row r="1" spans="1:12" s="95" customFormat="1" ht="69.95" customHeight="1" x14ac:dyDescent="0.2">
      <c r="A1" s="212" t="s">
        <v>99</v>
      </c>
      <c r="B1" s="212"/>
      <c r="C1" s="212"/>
      <c r="D1" s="212"/>
      <c r="E1" s="212"/>
      <c r="F1" s="212"/>
      <c r="G1" s="212"/>
      <c r="H1" s="212"/>
      <c r="I1" s="91"/>
      <c r="J1" s="92"/>
      <c r="K1" s="93"/>
      <c r="L1" s="94"/>
    </row>
    <row r="2" spans="1:12" s="95" customFormat="1" x14ac:dyDescent="0.2">
      <c r="A2" s="96"/>
      <c r="B2" s="97"/>
      <c r="C2" s="44"/>
      <c r="D2" s="96"/>
      <c r="E2" s="96"/>
      <c r="F2" s="44"/>
      <c r="G2" s="98"/>
      <c r="H2" s="44"/>
      <c r="I2" s="44"/>
      <c r="J2" s="96"/>
    </row>
    <row r="3" spans="1:12" s="95" customFormat="1" ht="124.5" customHeight="1" x14ac:dyDescent="0.2">
      <c r="A3" s="213" t="s">
        <v>1058</v>
      </c>
      <c r="B3" s="213"/>
      <c r="C3" s="213"/>
      <c r="D3" s="213"/>
      <c r="E3" s="213"/>
      <c r="F3" s="213"/>
      <c r="G3" s="213"/>
      <c r="H3" s="213"/>
      <c r="I3" s="99"/>
      <c r="J3" s="99"/>
    </row>
    <row r="4" spans="1:12" s="95" customFormat="1" x14ac:dyDescent="0.2">
      <c r="A4" s="96"/>
      <c r="B4" s="97"/>
      <c r="C4" s="44"/>
      <c r="D4" s="96"/>
      <c r="E4" s="96"/>
      <c r="F4" s="44"/>
      <c r="G4" s="98"/>
      <c r="H4" s="44"/>
      <c r="I4" s="44"/>
      <c r="J4" s="96"/>
    </row>
    <row r="5" spans="1:12" s="95" customFormat="1" ht="15.75" x14ac:dyDescent="0.2">
      <c r="A5" s="100" t="s">
        <v>408</v>
      </c>
      <c r="B5" s="101"/>
      <c r="C5" s="101"/>
      <c r="D5" s="101"/>
      <c r="E5" s="101"/>
      <c r="F5" s="101"/>
      <c r="G5" s="101"/>
      <c r="H5" s="101"/>
      <c r="I5" s="106"/>
      <c r="J5" s="106"/>
      <c r="K5" s="107"/>
    </row>
    <row r="6" spans="1:12" ht="15.75" x14ac:dyDescent="0.2">
      <c r="A6" s="100"/>
      <c r="B6" s="101"/>
      <c r="C6" s="101"/>
      <c r="D6" s="101"/>
      <c r="E6" s="101"/>
      <c r="F6" s="101"/>
      <c r="G6" s="101"/>
      <c r="H6" s="102"/>
      <c r="I6" s="102"/>
    </row>
    <row r="7" spans="1:12" s="179" customFormat="1" ht="20.100000000000001" customHeight="1" x14ac:dyDescent="0.2">
      <c r="A7" s="208" t="s">
        <v>409</v>
      </c>
      <c r="B7" s="208"/>
      <c r="C7" s="208"/>
      <c r="D7" s="208"/>
      <c r="E7" s="208"/>
      <c r="F7" s="208"/>
      <c r="G7" s="208"/>
      <c r="H7" s="208"/>
    </row>
    <row r="8" spans="1:12" s="179" customFormat="1" ht="15" customHeight="1" x14ac:dyDescent="0.2">
      <c r="A8" s="203" t="s">
        <v>384</v>
      </c>
      <c r="B8" s="203"/>
      <c r="C8" s="204" t="s">
        <v>161</v>
      </c>
      <c r="D8" s="204"/>
      <c r="E8" s="108" t="s">
        <v>162</v>
      </c>
      <c r="F8" s="108" t="s">
        <v>163</v>
      </c>
      <c r="G8" s="108" t="s">
        <v>164</v>
      </c>
      <c r="H8" s="108" t="s">
        <v>165</v>
      </c>
    </row>
    <row r="9" spans="1:12" s="179" customFormat="1" ht="21" customHeight="1" x14ac:dyDescent="0.2">
      <c r="A9" s="109" t="s">
        <v>410</v>
      </c>
      <c r="B9" s="180" t="s">
        <v>411</v>
      </c>
      <c r="C9" s="205" t="s">
        <v>13</v>
      </c>
      <c r="D9" s="205"/>
      <c r="E9" s="109" t="s">
        <v>96</v>
      </c>
      <c r="F9" s="118">
        <v>1</v>
      </c>
      <c r="G9" s="181">
        <v>3.62</v>
      </c>
      <c r="H9" s="181">
        <v>3.62</v>
      </c>
    </row>
    <row r="10" spans="1:12" s="179" customFormat="1" ht="21" customHeight="1" x14ac:dyDescent="0.2">
      <c r="A10" s="109" t="s">
        <v>412</v>
      </c>
      <c r="B10" s="180" t="s">
        <v>413</v>
      </c>
      <c r="C10" s="205" t="s">
        <v>13</v>
      </c>
      <c r="D10" s="205"/>
      <c r="E10" s="109" t="s">
        <v>96</v>
      </c>
      <c r="F10" s="118">
        <v>1</v>
      </c>
      <c r="G10" s="181">
        <v>1.05</v>
      </c>
      <c r="H10" s="181">
        <v>1.05</v>
      </c>
    </row>
    <row r="11" spans="1:12" s="179" customFormat="1" ht="21" customHeight="1" x14ac:dyDescent="0.2">
      <c r="A11" s="109" t="s">
        <v>387</v>
      </c>
      <c r="B11" s="180" t="s">
        <v>388</v>
      </c>
      <c r="C11" s="205" t="s">
        <v>13</v>
      </c>
      <c r="D11" s="205"/>
      <c r="E11" s="109" t="s">
        <v>96</v>
      </c>
      <c r="F11" s="118">
        <v>1</v>
      </c>
      <c r="G11" s="181">
        <v>1.1399999999999999</v>
      </c>
      <c r="H11" s="181">
        <v>1.1399999999999999</v>
      </c>
    </row>
    <row r="12" spans="1:12" s="179" customFormat="1" ht="21" customHeight="1" x14ac:dyDescent="0.2">
      <c r="A12" s="109" t="s">
        <v>414</v>
      </c>
      <c r="B12" s="180" t="s">
        <v>415</v>
      </c>
      <c r="C12" s="205" t="s">
        <v>13</v>
      </c>
      <c r="D12" s="205"/>
      <c r="E12" s="109" t="s">
        <v>96</v>
      </c>
      <c r="F12" s="118">
        <v>1</v>
      </c>
      <c r="G12" s="181">
        <v>0.62</v>
      </c>
      <c r="H12" s="181">
        <v>0.62</v>
      </c>
    </row>
    <row r="13" spans="1:12" s="179" customFormat="1" ht="21" customHeight="1" x14ac:dyDescent="0.2">
      <c r="A13" s="109" t="s">
        <v>391</v>
      </c>
      <c r="B13" s="180" t="s">
        <v>392</v>
      </c>
      <c r="C13" s="205" t="s">
        <v>13</v>
      </c>
      <c r="D13" s="205"/>
      <c r="E13" s="109" t="s">
        <v>96</v>
      </c>
      <c r="F13" s="118">
        <v>1</v>
      </c>
      <c r="G13" s="181">
        <v>0.06</v>
      </c>
      <c r="H13" s="181">
        <v>0.06</v>
      </c>
    </row>
    <row r="14" spans="1:12" s="179" customFormat="1" ht="21" customHeight="1" x14ac:dyDescent="0.2">
      <c r="A14" s="109" t="s">
        <v>416</v>
      </c>
      <c r="B14" s="180" t="s">
        <v>417</v>
      </c>
      <c r="C14" s="205" t="s">
        <v>13</v>
      </c>
      <c r="D14" s="205"/>
      <c r="E14" s="109" t="s">
        <v>96</v>
      </c>
      <c r="F14" s="118">
        <v>1</v>
      </c>
      <c r="G14" s="181">
        <v>0.68</v>
      </c>
      <c r="H14" s="181">
        <v>0.68</v>
      </c>
    </row>
    <row r="15" spans="1:12" s="179" customFormat="1" ht="15" customHeight="1" x14ac:dyDescent="0.2">
      <c r="A15" s="182"/>
      <c r="B15" s="182"/>
      <c r="C15" s="182"/>
      <c r="D15" s="182"/>
      <c r="E15" s="182"/>
      <c r="F15" s="202" t="s">
        <v>393</v>
      </c>
      <c r="G15" s="202"/>
      <c r="H15" s="183">
        <v>7.17</v>
      </c>
    </row>
    <row r="16" spans="1:12" s="179" customFormat="1" ht="15" customHeight="1" x14ac:dyDescent="0.2">
      <c r="A16" s="203" t="s">
        <v>394</v>
      </c>
      <c r="B16" s="203"/>
      <c r="C16" s="204" t="s">
        <v>161</v>
      </c>
      <c r="D16" s="204"/>
      <c r="E16" s="108" t="s">
        <v>162</v>
      </c>
      <c r="F16" s="108" t="s">
        <v>163</v>
      </c>
      <c r="G16" s="108" t="s">
        <v>164</v>
      </c>
      <c r="H16" s="108" t="s">
        <v>165</v>
      </c>
    </row>
    <row r="17" spans="1:8" s="179" customFormat="1" ht="15" customHeight="1" x14ac:dyDescent="0.2">
      <c r="A17" s="109" t="s">
        <v>418</v>
      </c>
      <c r="B17" s="180" t="s">
        <v>419</v>
      </c>
      <c r="C17" s="205" t="s">
        <v>13</v>
      </c>
      <c r="D17" s="205"/>
      <c r="E17" s="109" t="s">
        <v>96</v>
      </c>
      <c r="F17" s="118">
        <v>1</v>
      </c>
      <c r="G17" s="181">
        <v>15.97</v>
      </c>
      <c r="H17" s="181">
        <v>15.97</v>
      </c>
    </row>
    <row r="18" spans="1:8" s="179" customFormat="1" ht="15" customHeight="1" x14ac:dyDescent="0.2">
      <c r="A18" s="182"/>
      <c r="B18" s="182"/>
      <c r="C18" s="182"/>
      <c r="D18" s="182"/>
      <c r="E18" s="182"/>
      <c r="F18" s="202" t="s">
        <v>397</v>
      </c>
      <c r="G18" s="202"/>
      <c r="H18" s="183">
        <v>15.97</v>
      </c>
    </row>
    <row r="19" spans="1:8" s="179" customFormat="1" ht="15" customHeight="1" x14ac:dyDescent="0.2">
      <c r="A19" s="203" t="s">
        <v>182</v>
      </c>
      <c r="B19" s="203"/>
      <c r="C19" s="204" t="s">
        <v>161</v>
      </c>
      <c r="D19" s="204"/>
      <c r="E19" s="108" t="s">
        <v>162</v>
      </c>
      <c r="F19" s="108" t="s">
        <v>163</v>
      </c>
      <c r="G19" s="108" t="s">
        <v>164</v>
      </c>
      <c r="H19" s="108" t="s">
        <v>165</v>
      </c>
    </row>
    <row r="20" spans="1:8" s="179" customFormat="1" ht="21" customHeight="1" x14ac:dyDescent="0.2">
      <c r="A20" s="109" t="s">
        <v>420</v>
      </c>
      <c r="B20" s="180" t="s">
        <v>421</v>
      </c>
      <c r="C20" s="205" t="s">
        <v>13</v>
      </c>
      <c r="D20" s="205"/>
      <c r="E20" s="109" t="s">
        <v>96</v>
      </c>
      <c r="F20" s="118">
        <v>1</v>
      </c>
      <c r="G20" s="181">
        <v>0.18</v>
      </c>
      <c r="H20" s="181">
        <v>0.18</v>
      </c>
    </row>
    <row r="21" spans="1:8" s="179" customFormat="1" ht="15" customHeight="1" x14ac:dyDescent="0.2">
      <c r="A21" s="182"/>
      <c r="B21" s="182"/>
      <c r="C21" s="182"/>
      <c r="D21" s="182"/>
      <c r="E21" s="182"/>
      <c r="F21" s="202" t="s">
        <v>186</v>
      </c>
      <c r="G21" s="202"/>
      <c r="H21" s="183">
        <v>0.18</v>
      </c>
    </row>
    <row r="22" spans="1:8" s="179" customFormat="1" ht="15" customHeight="1" x14ac:dyDescent="0.2">
      <c r="A22" s="182"/>
      <c r="B22" s="182"/>
      <c r="C22" s="182"/>
      <c r="D22" s="182"/>
      <c r="E22" s="182"/>
      <c r="F22" s="202" t="s">
        <v>187</v>
      </c>
      <c r="G22" s="202"/>
      <c r="H22" s="176">
        <v>23.32</v>
      </c>
    </row>
    <row r="23" spans="1:8" s="179" customFormat="1" ht="15" customHeight="1" x14ac:dyDescent="0.2">
      <c r="A23" s="182"/>
      <c r="B23" s="182"/>
      <c r="C23" s="182"/>
      <c r="D23" s="182"/>
      <c r="E23" s="182"/>
      <c r="F23" s="202" t="s">
        <v>188</v>
      </c>
      <c r="G23" s="202"/>
      <c r="H23" s="176">
        <v>14.65</v>
      </c>
    </row>
    <row r="24" spans="1:8" s="179" customFormat="1" ht="15" customHeight="1" x14ac:dyDescent="0.2">
      <c r="A24" s="182"/>
      <c r="B24" s="182"/>
      <c r="C24" s="182"/>
      <c r="D24" s="182"/>
      <c r="E24" s="182"/>
      <c r="F24" s="202" t="s">
        <v>983</v>
      </c>
      <c r="G24" s="202"/>
      <c r="H24" s="176">
        <v>8.67</v>
      </c>
    </row>
    <row r="25" spans="1:8" s="179" customFormat="1" ht="15" customHeight="1" x14ac:dyDescent="0.2">
      <c r="A25" s="182"/>
      <c r="B25" s="182"/>
      <c r="C25" s="182"/>
      <c r="D25" s="182"/>
      <c r="E25" s="182"/>
      <c r="F25" s="202" t="s">
        <v>189</v>
      </c>
      <c r="G25" s="202"/>
      <c r="H25" s="176">
        <v>23.32</v>
      </c>
    </row>
    <row r="26" spans="1:8" s="179" customFormat="1" ht="15" customHeight="1" x14ac:dyDescent="0.2">
      <c r="A26" s="182"/>
      <c r="B26" s="182"/>
      <c r="C26" s="182"/>
      <c r="D26" s="182"/>
      <c r="E26" s="182"/>
      <c r="F26" s="202" t="s">
        <v>984</v>
      </c>
      <c r="G26" s="202"/>
      <c r="H26" s="176">
        <v>4.83</v>
      </c>
    </row>
    <row r="27" spans="1:8" s="179" customFormat="1" ht="15" customHeight="1" x14ac:dyDescent="0.2">
      <c r="A27" s="182"/>
      <c r="B27" s="182"/>
      <c r="C27" s="182"/>
      <c r="D27" s="182"/>
      <c r="E27" s="182"/>
      <c r="F27" s="202" t="s">
        <v>190</v>
      </c>
      <c r="G27" s="202"/>
      <c r="H27" s="176">
        <v>28.15</v>
      </c>
    </row>
    <row r="28" spans="1:8" s="179" customFormat="1" ht="9.9499999999999993" customHeight="1" x14ac:dyDescent="0.2">
      <c r="A28" s="182"/>
      <c r="B28" s="182"/>
      <c r="C28" s="182"/>
      <c r="D28" s="182"/>
      <c r="E28" s="182"/>
      <c r="F28" s="207"/>
      <c r="G28" s="207"/>
      <c r="H28" s="207"/>
    </row>
    <row r="29" spans="1:8" s="179" customFormat="1" ht="20.100000000000001" customHeight="1" x14ac:dyDescent="0.2">
      <c r="A29" s="208" t="s">
        <v>422</v>
      </c>
      <c r="B29" s="208"/>
      <c r="C29" s="208"/>
      <c r="D29" s="208"/>
      <c r="E29" s="208"/>
      <c r="F29" s="208"/>
      <c r="G29" s="208"/>
      <c r="H29" s="208"/>
    </row>
    <row r="30" spans="1:8" s="179" customFormat="1" ht="15" customHeight="1" x14ac:dyDescent="0.2">
      <c r="A30" s="203" t="s">
        <v>384</v>
      </c>
      <c r="B30" s="203"/>
      <c r="C30" s="204" t="s">
        <v>161</v>
      </c>
      <c r="D30" s="204"/>
      <c r="E30" s="108" t="s">
        <v>162</v>
      </c>
      <c r="F30" s="108" t="s">
        <v>163</v>
      </c>
      <c r="G30" s="108" t="s">
        <v>164</v>
      </c>
      <c r="H30" s="108" t="s">
        <v>165</v>
      </c>
    </row>
    <row r="31" spans="1:8" s="179" customFormat="1" ht="21" customHeight="1" x14ac:dyDescent="0.2">
      <c r="A31" s="109" t="s">
        <v>410</v>
      </c>
      <c r="B31" s="180" t="s">
        <v>411</v>
      </c>
      <c r="C31" s="205" t="s">
        <v>13</v>
      </c>
      <c r="D31" s="205"/>
      <c r="E31" s="109" t="s">
        <v>96</v>
      </c>
      <c r="F31" s="118">
        <v>1</v>
      </c>
      <c r="G31" s="181">
        <v>3.62</v>
      </c>
      <c r="H31" s="181">
        <v>3.62</v>
      </c>
    </row>
    <row r="32" spans="1:8" s="179" customFormat="1" ht="21" customHeight="1" x14ac:dyDescent="0.2">
      <c r="A32" s="109" t="s">
        <v>423</v>
      </c>
      <c r="B32" s="180" t="s">
        <v>424</v>
      </c>
      <c r="C32" s="205" t="s">
        <v>13</v>
      </c>
      <c r="D32" s="205"/>
      <c r="E32" s="109" t="s">
        <v>96</v>
      </c>
      <c r="F32" s="118">
        <v>1</v>
      </c>
      <c r="G32" s="181">
        <v>1.1100000000000001</v>
      </c>
      <c r="H32" s="181">
        <v>1.1100000000000001</v>
      </c>
    </row>
    <row r="33" spans="1:8" s="179" customFormat="1" ht="21" customHeight="1" x14ac:dyDescent="0.2">
      <c r="A33" s="109" t="s">
        <v>387</v>
      </c>
      <c r="B33" s="180" t="s">
        <v>388</v>
      </c>
      <c r="C33" s="205" t="s">
        <v>13</v>
      </c>
      <c r="D33" s="205"/>
      <c r="E33" s="109" t="s">
        <v>96</v>
      </c>
      <c r="F33" s="118">
        <v>1</v>
      </c>
      <c r="G33" s="181">
        <v>1.1399999999999999</v>
      </c>
      <c r="H33" s="181">
        <v>1.1399999999999999</v>
      </c>
    </row>
    <row r="34" spans="1:8" s="179" customFormat="1" ht="21" customHeight="1" x14ac:dyDescent="0.2">
      <c r="A34" s="109" t="s">
        <v>425</v>
      </c>
      <c r="B34" s="180" t="s">
        <v>426</v>
      </c>
      <c r="C34" s="205" t="s">
        <v>13</v>
      </c>
      <c r="D34" s="205"/>
      <c r="E34" s="109" t="s">
        <v>96</v>
      </c>
      <c r="F34" s="118">
        <v>1</v>
      </c>
      <c r="G34" s="181">
        <v>0.49</v>
      </c>
      <c r="H34" s="181">
        <v>0.49</v>
      </c>
    </row>
    <row r="35" spans="1:8" s="179" customFormat="1" ht="21" customHeight="1" x14ac:dyDescent="0.2">
      <c r="A35" s="109" t="s">
        <v>391</v>
      </c>
      <c r="B35" s="180" t="s">
        <v>392</v>
      </c>
      <c r="C35" s="205" t="s">
        <v>13</v>
      </c>
      <c r="D35" s="205"/>
      <c r="E35" s="109" t="s">
        <v>96</v>
      </c>
      <c r="F35" s="118">
        <v>1</v>
      </c>
      <c r="G35" s="181">
        <v>0.06</v>
      </c>
      <c r="H35" s="181">
        <v>0.06</v>
      </c>
    </row>
    <row r="36" spans="1:8" s="179" customFormat="1" ht="21" customHeight="1" x14ac:dyDescent="0.2">
      <c r="A36" s="109" t="s">
        <v>416</v>
      </c>
      <c r="B36" s="180" t="s">
        <v>417</v>
      </c>
      <c r="C36" s="205" t="s">
        <v>13</v>
      </c>
      <c r="D36" s="205"/>
      <c r="E36" s="109" t="s">
        <v>96</v>
      </c>
      <c r="F36" s="118">
        <v>1</v>
      </c>
      <c r="G36" s="181">
        <v>0.68</v>
      </c>
      <c r="H36" s="181">
        <v>0.68</v>
      </c>
    </row>
    <row r="37" spans="1:8" s="179" customFormat="1" ht="15" customHeight="1" x14ac:dyDescent="0.2">
      <c r="A37" s="182"/>
      <c r="B37" s="182"/>
      <c r="C37" s="182"/>
      <c r="D37" s="182"/>
      <c r="E37" s="182"/>
      <c r="F37" s="202" t="s">
        <v>393</v>
      </c>
      <c r="G37" s="202"/>
      <c r="H37" s="183">
        <v>7.1</v>
      </c>
    </row>
    <row r="38" spans="1:8" s="179" customFormat="1" ht="15" customHeight="1" x14ac:dyDescent="0.2">
      <c r="A38" s="203" t="s">
        <v>394</v>
      </c>
      <c r="B38" s="203"/>
      <c r="C38" s="204" t="s">
        <v>161</v>
      </c>
      <c r="D38" s="204"/>
      <c r="E38" s="108" t="s">
        <v>162</v>
      </c>
      <c r="F38" s="108" t="s">
        <v>163</v>
      </c>
      <c r="G38" s="108" t="s">
        <v>164</v>
      </c>
      <c r="H38" s="108" t="s">
        <v>165</v>
      </c>
    </row>
    <row r="39" spans="1:8" s="179" customFormat="1" ht="15" customHeight="1" x14ac:dyDescent="0.2">
      <c r="A39" s="109" t="s">
        <v>427</v>
      </c>
      <c r="B39" s="180" t="s">
        <v>428</v>
      </c>
      <c r="C39" s="205" t="s">
        <v>13</v>
      </c>
      <c r="D39" s="205"/>
      <c r="E39" s="109" t="s">
        <v>96</v>
      </c>
      <c r="F39" s="118">
        <v>1</v>
      </c>
      <c r="G39" s="181">
        <v>16.809999999999999</v>
      </c>
      <c r="H39" s="181">
        <v>16.809999999999999</v>
      </c>
    </row>
    <row r="40" spans="1:8" s="179" customFormat="1" ht="15" customHeight="1" x14ac:dyDescent="0.2">
      <c r="A40" s="182"/>
      <c r="B40" s="182"/>
      <c r="C40" s="182"/>
      <c r="D40" s="182"/>
      <c r="E40" s="182"/>
      <c r="F40" s="202" t="s">
        <v>397</v>
      </c>
      <c r="G40" s="202"/>
      <c r="H40" s="183">
        <v>16.809999999999999</v>
      </c>
    </row>
    <row r="41" spans="1:8" s="179" customFormat="1" ht="15" customHeight="1" x14ac:dyDescent="0.2">
      <c r="A41" s="203" t="s">
        <v>182</v>
      </c>
      <c r="B41" s="203"/>
      <c r="C41" s="204" t="s">
        <v>161</v>
      </c>
      <c r="D41" s="204"/>
      <c r="E41" s="108" t="s">
        <v>162</v>
      </c>
      <c r="F41" s="108" t="s">
        <v>163</v>
      </c>
      <c r="G41" s="108" t="s">
        <v>164</v>
      </c>
      <c r="H41" s="108" t="s">
        <v>165</v>
      </c>
    </row>
    <row r="42" spans="1:8" s="179" customFormat="1" ht="21" customHeight="1" x14ac:dyDescent="0.2">
      <c r="A42" s="109" t="s">
        <v>429</v>
      </c>
      <c r="B42" s="180" t="s">
        <v>430</v>
      </c>
      <c r="C42" s="205" t="s">
        <v>13</v>
      </c>
      <c r="D42" s="205"/>
      <c r="E42" s="109" t="s">
        <v>96</v>
      </c>
      <c r="F42" s="118">
        <v>1</v>
      </c>
      <c r="G42" s="181">
        <v>0.19</v>
      </c>
      <c r="H42" s="181">
        <v>0.19</v>
      </c>
    </row>
    <row r="43" spans="1:8" s="179" customFormat="1" ht="15" customHeight="1" x14ac:dyDescent="0.2">
      <c r="A43" s="182"/>
      <c r="B43" s="182"/>
      <c r="C43" s="182"/>
      <c r="D43" s="182"/>
      <c r="E43" s="182"/>
      <c r="F43" s="202" t="s">
        <v>186</v>
      </c>
      <c r="G43" s="202"/>
      <c r="H43" s="183">
        <v>0.19</v>
      </c>
    </row>
    <row r="44" spans="1:8" s="179" customFormat="1" ht="15" customHeight="1" x14ac:dyDescent="0.2">
      <c r="A44" s="182"/>
      <c r="B44" s="182"/>
      <c r="C44" s="182"/>
      <c r="D44" s="182"/>
      <c r="E44" s="182"/>
      <c r="F44" s="202" t="s">
        <v>187</v>
      </c>
      <c r="G44" s="202"/>
      <c r="H44" s="176">
        <v>24.1</v>
      </c>
    </row>
    <row r="45" spans="1:8" s="179" customFormat="1" ht="15" customHeight="1" x14ac:dyDescent="0.2">
      <c r="A45" s="182"/>
      <c r="B45" s="182"/>
      <c r="C45" s="182"/>
      <c r="D45" s="182"/>
      <c r="E45" s="182"/>
      <c r="F45" s="202" t="s">
        <v>188</v>
      </c>
      <c r="G45" s="202"/>
      <c r="H45" s="176">
        <v>14.97</v>
      </c>
    </row>
    <row r="46" spans="1:8" s="179" customFormat="1" ht="15" customHeight="1" x14ac:dyDescent="0.2">
      <c r="A46" s="182"/>
      <c r="B46" s="182"/>
      <c r="C46" s="182"/>
      <c r="D46" s="182"/>
      <c r="E46" s="182"/>
      <c r="F46" s="202" t="s">
        <v>983</v>
      </c>
      <c r="G46" s="202"/>
      <c r="H46" s="176">
        <v>9.1300000000000008</v>
      </c>
    </row>
    <row r="47" spans="1:8" s="179" customFormat="1" ht="15" customHeight="1" x14ac:dyDescent="0.2">
      <c r="A47" s="182"/>
      <c r="B47" s="182"/>
      <c r="C47" s="182"/>
      <c r="D47" s="182"/>
      <c r="E47" s="182"/>
      <c r="F47" s="202" t="s">
        <v>189</v>
      </c>
      <c r="G47" s="202"/>
      <c r="H47" s="176">
        <v>24.1</v>
      </c>
    </row>
    <row r="48" spans="1:8" s="179" customFormat="1" ht="15" customHeight="1" x14ac:dyDescent="0.2">
      <c r="A48" s="182"/>
      <c r="B48" s="182"/>
      <c r="C48" s="182"/>
      <c r="D48" s="182"/>
      <c r="E48" s="182"/>
      <c r="F48" s="202" t="s">
        <v>984</v>
      </c>
      <c r="G48" s="202"/>
      <c r="H48" s="176">
        <v>5</v>
      </c>
    </row>
    <row r="49" spans="1:8" s="179" customFormat="1" ht="15" customHeight="1" x14ac:dyDescent="0.2">
      <c r="A49" s="182"/>
      <c r="B49" s="182"/>
      <c r="C49" s="182"/>
      <c r="D49" s="182"/>
      <c r="E49" s="182"/>
      <c r="F49" s="202" t="s">
        <v>190</v>
      </c>
      <c r="G49" s="202"/>
      <c r="H49" s="176">
        <v>29.1</v>
      </c>
    </row>
    <row r="50" spans="1:8" s="179" customFormat="1" ht="9.9499999999999993" customHeight="1" x14ac:dyDescent="0.2">
      <c r="A50" s="182"/>
      <c r="B50" s="182"/>
      <c r="C50" s="182"/>
      <c r="D50" s="182"/>
      <c r="E50" s="182"/>
      <c r="F50" s="207"/>
      <c r="G50" s="207"/>
      <c r="H50" s="207"/>
    </row>
    <row r="51" spans="1:8" s="179" customFormat="1" ht="20.100000000000001" customHeight="1" x14ac:dyDescent="0.2">
      <c r="A51" s="208" t="s">
        <v>431</v>
      </c>
      <c r="B51" s="208"/>
      <c r="C51" s="208"/>
      <c r="D51" s="208"/>
      <c r="E51" s="208"/>
      <c r="F51" s="208"/>
      <c r="G51" s="208"/>
      <c r="H51" s="208"/>
    </row>
    <row r="52" spans="1:8" s="179" customFormat="1" ht="15" customHeight="1" x14ac:dyDescent="0.2">
      <c r="A52" s="203" t="s">
        <v>160</v>
      </c>
      <c r="B52" s="203"/>
      <c r="C52" s="204" t="s">
        <v>161</v>
      </c>
      <c r="D52" s="204"/>
      <c r="E52" s="108" t="s">
        <v>162</v>
      </c>
      <c r="F52" s="108" t="s">
        <v>163</v>
      </c>
      <c r="G52" s="108" t="s">
        <v>164</v>
      </c>
      <c r="H52" s="108" t="s">
        <v>165</v>
      </c>
    </row>
    <row r="53" spans="1:8" s="179" customFormat="1" ht="21" customHeight="1" x14ac:dyDescent="0.2">
      <c r="A53" s="109" t="s">
        <v>432</v>
      </c>
      <c r="B53" s="180" t="s">
        <v>433</v>
      </c>
      <c r="C53" s="205" t="s">
        <v>13</v>
      </c>
      <c r="D53" s="205"/>
      <c r="E53" s="109" t="s">
        <v>185</v>
      </c>
      <c r="F53" s="118">
        <v>0.95</v>
      </c>
      <c r="G53" s="181">
        <v>131.56</v>
      </c>
      <c r="H53" s="181">
        <v>124.98</v>
      </c>
    </row>
    <row r="54" spans="1:8" s="179" customFormat="1" ht="15" customHeight="1" x14ac:dyDescent="0.2">
      <c r="A54" s="109" t="s">
        <v>336</v>
      </c>
      <c r="B54" s="180" t="s">
        <v>337</v>
      </c>
      <c r="C54" s="205" t="s">
        <v>13</v>
      </c>
      <c r="D54" s="205"/>
      <c r="E54" s="109" t="s">
        <v>66</v>
      </c>
      <c r="F54" s="118">
        <v>427</v>
      </c>
      <c r="G54" s="181">
        <v>0.8</v>
      </c>
      <c r="H54" s="181">
        <v>341.6</v>
      </c>
    </row>
    <row r="55" spans="1:8" s="179" customFormat="1" ht="15" customHeight="1" x14ac:dyDescent="0.2">
      <c r="A55" s="109" t="s">
        <v>434</v>
      </c>
      <c r="B55" s="180" t="s">
        <v>435</v>
      </c>
      <c r="C55" s="205" t="s">
        <v>32</v>
      </c>
      <c r="D55" s="205"/>
      <c r="E55" s="109" t="s">
        <v>185</v>
      </c>
      <c r="F55" s="118">
        <v>0.95</v>
      </c>
      <c r="G55" s="181">
        <v>100</v>
      </c>
      <c r="H55" s="181">
        <v>95</v>
      </c>
    </row>
    <row r="56" spans="1:8" s="179" customFormat="1" ht="15" customHeight="1" x14ac:dyDescent="0.2">
      <c r="A56" s="182"/>
      <c r="B56" s="182"/>
      <c r="C56" s="182"/>
      <c r="D56" s="182"/>
      <c r="E56" s="182"/>
      <c r="F56" s="202" t="s">
        <v>175</v>
      </c>
      <c r="G56" s="202"/>
      <c r="H56" s="183">
        <v>561.58000000000004</v>
      </c>
    </row>
    <row r="57" spans="1:8" s="179" customFormat="1" ht="15" customHeight="1" x14ac:dyDescent="0.2">
      <c r="A57" s="203" t="s">
        <v>176</v>
      </c>
      <c r="B57" s="203"/>
      <c r="C57" s="204" t="s">
        <v>161</v>
      </c>
      <c r="D57" s="204"/>
      <c r="E57" s="108" t="s">
        <v>162</v>
      </c>
      <c r="F57" s="108" t="s">
        <v>163</v>
      </c>
      <c r="G57" s="108" t="s">
        <v>164</v>
      </c>
      <c r="H57" s="108" t="s">
        <v>165</v>
      </c>
    </row>
    <row r="58" spans="1:8" s="179" customFormat="1" ht="15" customHeight="1" x14ac:dyDescent="0.2">
      <c r="A58" s="109" t="s">
        <v>179</v>
      </c>
      <c r="B58" s="180" t="s">
        <v>180</v>
      </c>
      <c r="C58" s="205" t="s">
        <v>13</v>
      </c>
      <c r="D58" s="205"/>
      <c r="E58" s="109" t="s">
        <v>96</v>
      </c>
      <c r="F58" s="118">
        <v>6</v>
      </c>
      <c r="G58" s="181">
        <v>22.59</v>
      </c>
      <c r="H58" s="181">
        <v>135.54</v>
      </c>
    </row>
    <row r="59" spans="1:8" s="179" customFormat="1" ht="18" customHeight="1" x14ac:dyDescent="0.2">
      <c r="A59" s="182"/>
      <c r="B59" s="182"/>
      <c r="C59" s="182"/>
      <c r="D59" s="182"/>
      <c r="E59" s="182"/>
      <c r="F59" s="202" t="s">
        <v>181</v>
      </c>
      <c r="G59" s="202"/>
      <c r="H59" s="183">
        <v>135.54</v>
      </c>
    </row>
    <row r="60" spans="1:8" s="179" customFormat="1" ht="15" customHeight="1" x14ac:dyDescent="0.2">
      <c r="A60" s="182"/>
      <c r="B60" s="182"/>
      <c r="C60" s="182"/>
      <c r="D60" s="182"/>
      <c r="E60" s="182"/>
      <c r="F60" s="202" t="s">
        <v>187</v>
      </c>
      <c r="G60" s="202"/>
      <c r="H60" s="176">
        <v>697.12</v>
      </c>
    </row>
    <row r="61" spans="1:8" s="179" customFormat="1" ht="15" customHeight="1" x14ac:dyDescent="0.2">
      <c r="A61" s="182"/>
      <c r="B61" s="182"/>
      <c r="C61" s="182"/>
      <c r="D61" s="182"/>
      <c r="E61" s="182"/>
      <c r="F61" s="202" t="s">
        <v>188</v>
      </c>
      <c r="G61" s="202"/>
      <c r="H61" s="176">
        <v>647.20000000000005</v>
      </c>
    </row>
    <row r="62" spans="1:8" s="179" customFormat="1" ht="15" customHeight="1" x14ac:dyDescent="0.2">
      <c r="A62" s="182"/>
      <c r="B62" s="182"/>
      <c r="C62" s="182"/>
      <c r="D62" s="182"/>
      <c r="E62" s="182"/>
      <c r="F62" s="202" t="s">
        <v>983</v>
      </c>
      <c r="G62" s="202"/>
      <c r="H62" s="176">
        <v>49.92</v>
      </c>
    </row>
    <row r="63" spans="1:8" s="179" customFormat="1" ht="15" customHeight="1" x14ac:dyDescent="0.2">
      <c r="A63" s="182"/>
      <c r="B63" s="182"/>
      <c r="C63" s="182"/>
      <c r="D63" s="182"/>
      <c r="E63" s="182"/>
      <c r="F63" s="202" t="s">
        <v>189</v>
      </c>
      <c r="G63" s="202"/>
      <c r="H63" s="176">
        <v>697.12</v>
      </c>
    </row>
    <row r="64" spans="1:8" s="179" customFormat="1" ht="15" customHeight="1" x14ac:dyDescent="0.2">
      <c r="A64" s="182"/>
      <c r="B64" s="182"/>
      <c r="C64" s="182"/>
      <c r="D64" s="182"/>
      <c r="E64" s="182"/>
      <c r="F64" s="202" t="s">
        <v>984</v>
      </c>
      <c r="G64" s="202"/>
      <c r="H64" s="176">
        <v>144.51</v>
      </c>
    </row>
    <row r="65" spans="1:8" s="179" customFormat="1" ht="15" customHeight="1" x14ac:dyDescent="0.2">
      <c r="A65" s="182"/>
      <c r="B65" s="182"/>
      <c r="C65" s="182"/>
      <c r="D65" s="182"/>
      <c r="E65" s="182"/>
      <c r="F65" s="202" t="s">
        <v>190</v>
      </c>
      <c r="G65" s="202"/>
      <c r="H65" s="176">
        <v>841.63</v>
      </c>
    </row>
    <row r="66" spans="1:8" s="179" customFormat="1" ht="9.9499999999999993" customHeight="1" x14ac:dyDescent="0.2">
      <c r="A66" s="182"/>
      <c r="B66" s="182"/>
      <c r="C66" s="182"/>
      <c r="D66" s="182"/>
      <c r="E66" s="182"/>
      <c r="F66" s="207"/>
      <c r="G66" s="207"/>
      <c r="H66" s="207"/>
    </row>
    <row r="67" spans="1:8" s="179" customFormat="1" ht="20.100000000000001" customHeight="1" x14ac:dyDescent="0.2">
      <c r="A67" s="208" t="s">
        <v>436</v>
      </c>
      <c r="B67" s="208"/>
      <c r="C67" s="208"/>
      <c r="D67" s="208"/>
      <c r="E67" s="208"/>
      <c r="F67" s="208"/>
      <c r="G67" s="208"/>
      <c r="H67" s="208"/>
    </row>
    <row r="68" spans="1:8" s="179" customFormat="1" ht="15" customHeight="1" x14ac:dyDescent="0.2">
      <c r="A68" s="203" t="s">
        <v>384</v>
      </c>
      <c r="B68" s="203"/>
      <c r="C68" s="204" t="s">
        <v>161</v>
      </c>
      <c r="D68" s="204"/>
      <c r="E68" s="108" t="s">
        <v>162</v>
      </c>
      <c r="F68" s="108" t="s">
        <v>163</v>
      </c>
      <c r="G68" s="108" t="s">
        <v>164</v>
      </c>
      <c r="H68" s="108" t="s">
        <v>165</v>
      </c>
    </row>
    <row r="69" spans="1:8" s="179" customFormat="1" ht="21" customHeight="1" x14ac:dyDescent="0.2">
      <c r="A69" s="109" t="s">
        <v>410</v>
      </c>
      <c r="B69" s="180" t="s">
        <v>411</v>
      </c>
      <c r="C69" s="205" t="s">
        <v>13</v>
      </c>
      <c r="D69" s="205"/>
      <c r="E69" s="109" t="s">
        <v>96</v>
      </c>
      <c r="F69" s="118">
        <v>1</v>
      </c>
      <c r="G69" s="181">
        <v>3.62</v>
      </c>
      <c r="H69" s="181">
        <v>3.62</v>
      </c>
    </row>
    <row r="70" spans="1:8" s="179" customFormat="1" ht="21" customHeight="1" x14ac:dyDescent="0.2">
      <c r="A70" s="109" t="s">
        <v>412</v>
      </c>
      <c r="B70" s="180" t="s">
        <v>413</v>
      </c>
      <c r="C70" s="205" t="s">
        <v>13</v>
      </c>
      <c r="D70" s="205"/>
      <c r="E70" s="109" t="s">
        <v>96</v>
      </c>
      <c r="F70" s="118">
        <v>1</v>
      </c>
      <c r="G70" s="181">
        <v>1.05</v>
      </c>
      <c r="H70" s="181">
        <v>1.05</v>
      </c>
    </row>
    <row r="71" spans="1:8" s="179" customFormat="1" ht="21" customHeight="1" x14ac:dyDescent="0.2">
      <c r="A71" s="109" t="s">
        <v>387</v>
      </c>
      <c r="B71" s="180" t="s">
        <v>388</v>
      </c>
      <c r="C71" s="205" t="s">
        <v>13</v>
      </c>
      <c r="D71" s="205"/>
      <c r="E71" s="109" t="s">
        <v>96</v>
      </c>
      <c r="F71" s="118">
        <v>1</v>
      </c>
      <c r="G71" s="181">
        <v>1.1399999999999999</v>
      </c>
      <c r="H71" s="181">
        <v>1.1399999999999999</v>
      </c>
    </row>
    <row r="72" spans="1:8" s="179" customFormat="1" ht="21" customHeight="1" x14ac:dyDescent="0.2">
      <c r="A72" s="109" t="s">
        <v>414</v>
      </c>
      <c r="B72" s="180" t="s">
        <v>415</v>
      </c>
      <c r="C72" s="205" t="s">
        <v>13</v>
      </c>
      <c r="D72" s="205"/>
      <c r="E72" s="109" t="s">
        <v>96</v>
      </c>
      <c r="F72" s="118">
        <v>1</v>
      </c>
      <c r="G72" s="181">
        <v>0.62</v>
      </c>
      <c r="H72" s="181">
        <v>0.62</v>
      </c>
    </row>
    <row r="73" spans="1:8" s="179" customFormat="1" ht="21" customHeight="1" x14ac:dyDescent="0.2">
      <c r="A73" s="109" t="s">
        <v>391</v>
      </c>
      <c r="B73" s="180" t="s">
        <v>392</v>
      </c>
      <c r="C73" s="205" t="s">
        <v>13</v>
      </c>
      <c r="D73" s="205"/>
      <c r="E73" s="109" t="s">
        <v>96</v>
      </c>
      <c r="F73" s="118">
        <v>1</v>
      </c>
      <c r="G73" s="181">
        <v>0.06</v>
      </c>
      <c r="H73" s="181">
        <v>0.06</v>
      </c>
    </row>
    <row r="74" spans="1:8" s="179" customFormat="1" ht="21" customHeight="1" x14ac:dyDescent="0.2">
      <c r="A74" s="109" t="s">
        <v>416</v>
      </c>
      <c r="B74" s="180" t="s">
        <v>417</v>
      </c>
      <c r="C74" s="205" t="s">
        <v>13</v>
      </c>
      <c r="D74" s="205"/>
      <c r="E74" s="109" t="s">
        <v>96</v>
      </c>
      <c r="F74" s="118">
        <v>1</v>
      </c>
      <c r="G74" s="181">
        <v>0.68</v>
      </c>
      <c r="H74" s="181">
        <v>0.68</v>
      </c>
    </row>
    <row r="75" spans="1:8" s="179" customFormat="1" ht="15" customHeight="1" x14ac:dyDescent="0.2">
      <c r="A75" s="182"/>
      <c r="B75" s="182"/>
      <c r="C75" s="182"/>
      <c r="D75" s="182"/>
      <c r="E75" s="182"/>
      <c r="F75" s="202" t="s">
        <v>393</v>
      </c>
      <c r="G75" s="202"/>
      <c r="H75" s="183">
        <v>7.17</v>
      </c>
    </row>
    <row r="76" spans="1:8" s="179" customFormat="1" ht="15" customHeight="1" x14ac:dyDescent="0.2">
      <c r="A76" s="203" t="s">
        <v>394</v>
      </c>
      <c r="B76" s="203"/>
      <c r="C76" s="204" t="s">
        <v>161</v>
      </c>
      <c r="D76" s="204"/>
      <c r="E76" s="108" t="s">
        <v>162</v>
      </c>
      <c r="F76" s="108" t="s">
        <v>163</v>
      </c>
      <c r="G76" s="108" t="s">
        <v>164</v>
      </c>
      <c r="H76" s="108" t="s">
        <v>165</v>
      </c>
    </row>
    <row r="77" spans="1:8" s="179" customFormat="1" ht="15" customHeight="1" x14ac:dyDescent="0.2">
      <c r="A77" s="109" t="s">
        <v>437</v>
      </c>
      <c r="B77" s="180" t="s">
        <v>438</v>
      </c>
      <c r="C77" s="205" t="s">
        <v>13</v>
      </c>
      <c r="D77" s="205"/>
      <c r="E77" s="109" t="s">
        <v>96</v>
      </c>
      <c r="F77" s="118">
        <v>1</v>
      </c>
      <c r="G77" s="181">
        <v>24.05</v>
      </c>
      <c r="H77" s="181">
        <v>24.05</v>
      </c>
    </row>
    <row r="78" spans="1:8" s="179" customFormat="1" ht="15" customHeight="1" x14ac:dyDescent="0.2">
      <c r="A78" s="182"/>
      <c r="B78" s="182"/>
      <c r="C78" s="182"/>
      <c r="D78" s="182"/>
      <c r="E78" s="182"/>
      <c r="F78" s="202" t="s">
        <v>397</v>
      </c>
      <c r="G78" s="202"/>
      <c r="H78" s="183">
        <v>24.05</v>
      </c>
    </row>
    <row r="79" spans="1:8" s="179" customFormat="1" ht="15" customHeight="1" x14ac:dyDescent="0.2">
      <c r="A79" s="203" t="s">
        <v>182</v>
      </c>
      <c r="B79" s="203"/>
      <c r="C79" s="204" t="s">
        <v>161</v>
      </c>
      <c r="D79" s="204"/>
      <c r="E79" s="108" t="s">
        <v>162</v>
      </c>
      <c r="F79" s="108" t="s">
        <v>163</v>
      </c>
      <c r="G79" s="108" t="s">
        <v>164</v>
      </c>
      <c r="H79" s="108" t="s">
        <v>165</v>
      </c>
    </row>
    <row r="80" spans="1:8" s="179" customFormat="1" ht="21" customHeight="1" x14ac:dyDescent="0.2">
      <c r="A80" s="109" t="s">
        <v>439</v>
      </c>
      <c r="B80" s="180" t="s">
        <v>440</v>
      </c>
      <c r="C80" s="205" t="s">
        <v>13</v>
      </c>
      <c r="D80" s="205"/>
      <c r="E80" s="109" t="s">
        <v>96</v>
      </c>
      <c r="F80" s="118">
        <v>1</v>
      </c>
      <c r="G80" s="181">
        <v>0.27</v>
      </c>
      <c r="H80" s="181">
        <v>0.27</v>
      </c>
    </row>
    <row r="81" spans="1:8" s="179" customFormat="1" ht="15" customHeight="1" x14ac:dyDescent="0.2">
      <c r="A81" s="182"/>
      <c r="B81" s="182"/>
      <c r="C81" s="182"/>
      <c r="D81" s="182"/>
      <c r="E81" s="182"/>
      <c r="F81" s="202" t="s">
        <v>186</v>
      </c>
      <c r="G81" s="202"/>
      <c r="H81" s="183">
        <v>0.27</v>
      </c>
    </row>
    <row r="82" spans="1:8" s="179" customFormat="1" ht="15" customHeight="1" x14ac:dyDescent="0.2">
      <c r="A82" s="182"/>
      <c r="B82" s="182"/>
      <c r="C82" s="182"/>
      <c r="D82" s="182"/>
      <c r="E82" s="182"/>
      <c r="F82" s="202" t="s">
        <v>187</v>
      </c>
      <c r="G82" s="202"/>
      <c r="H82" s="176">
        <v>31.49</v>
      </c>
    </row>
    <row r="83" spans="1:8" s="179" customFormat="1" ht="15" customHeight="1" x14ac:dyDescent="0.2">
      <c r="A83" s="182"/>
      <c r="B83" s="182"/>
      <c r="C83" s="182"/>
      <c r="D83" s="182"/>
      <c r="E83" s="182"/>
      <c r="F83" s="202" t="s">
        <v>188</v>
      </c>
      <c r="G83" s="202"/>
      <c r="H83" s="176">
        <v>18.440000000000001</v>
      </c>
    </row>
    <row r="84" spans="1:8" s="179" customFormat="1" ht="15" customHeight="1" x14ac:dyDescent="0.2">
      <c r="A84" s="182"/>
      <c r="B84" s="182"/>
      <c r="C84" s="182"/>
      <c r="D84" s="182"/>
      <c r="E84" s="182"/>
      <c r="F84" s="202" t="s">
        <v>983</v>
      </c>
      <c r="G84" s="202"/>
      <c r="H84" s="176">
        <v>13.05</v>
      </c>
    </row>
    <row r="85" spans="1:8" s="179" customFormat="1" ht="15" customHeight="1" x14ac:dyDescent="0.2">
      <c r="A85" s="182"/>
      <c r="B85" s="182"/>
      <c r="C85" s="182"/>
      <c r="D85" s="182"/>
      <c r="E85" s="182"/>
      <c r="F85" s="202" t="s">
        <v>189</v>
      </c>
      <c r="G85" s="202"/>
      <c r="H85" s="176">
        <v>31.49</v>
      </c>
    </row>
    <row r="86" spans="1:8" s="179" customFormat="1" ht="15" customHeight="1" x14ac:dyDescent="0.2">
      <c r="A86" s="182"/>
      <c r="B86" s="182"/>
      <c r="C86" s="182"/>
      <c r="D86" s="182"/>
      <c r="E86" s="182"/>
      <c r="F86" s="202" t="s">
        <v>984</v>
      </c>
      <c r="G86" s="202"/>
      <c r="H86" s="176">
        <v>6.53</v>
      </c>
    </row>
    <row r="87" spans="1:8" s="179" customFormat="1" ht="15" customHeight="1" x14ac:dyDescent="0.2">
      <c r="A87" s="182"/>
      <c r="B87" s="182"/>
      <c r="C87" s="182"/>
      <c r="D87" s="182"/>
      <c r="E87" s="182"/>
      <c r="F87" s="202" t="s">
        <v>190</v>
      </c>
      <c r="G87" s="202"/>
      <c r="H87" s="176">
        <v>38.020000000000003</v>
      </c>
    </row>
    <row r="88" spans="1:8" s="179" customFormat="1" ht="9.9499999999999993" customHeight="1" x14ac:dyDescent="0.2">
      <c r="A88" s="182"/>
      <c r="B88" s="182"/>
      <c r="C88" s="182"/>
      <c r="D88" s="182"/>
      <c r="E88" s="182"/>
      <c r="F88" s="207"/>
      <c r="G88" s="207"/>
      <c r="H88" s="207"/>
    </row>
    <row r="89" spans="1:8" s="179" customFormat="1" ht="20.100000000000001" customHeight="1" x14ac:dyDescent="0.2">
      <c r="A89" s="208" t="s">
        <v>441</v>
      </c>
      <c r="B89" s="208"/>
      <c r="C89" s="208"/>
      <c r="D89" s="208"/>
      <c r="E89" s="208"/>
      <c r="F89" s="208"/>
      <c r="G89" s="208"/>
      <c r="H89" s="208"/>
    </row>
    <row r="90" spans="1:8" s="179" customFormat="1" ht="15" customHeight="1" x14ac:dyDescent="0.2">
      <c r="A90" s="203" t="s">
        <v>176</v>
      </c>
      <c r="B90" s="203"/>
      <c r="C90" s="204" t="s">
        <v>161</v>
      </c>
      <c r="D90" s="204"/>
      <c r="E90" s="108" t="s">
        <v>162</v>
      </c>
      <c r="F90" s="108" t="s">
        <v>163</v>
      </c>
      <c r="G90" s="108" t="s">
        <v>164</v>
      </c>
      <c r="H90" s="108" t="s">
        <v>165</v>
      </c>
    </row>
    <row r="91" spans="1:8" s="179" customFormat="1" ht="15" customHeight="1" x14ac:dyDescent="0.2">
      <c r="A91" s="109" t="s">
        <v>316</v>
      </c>
      <c r="B91" s="180" t="s">
        <v>317</v>
      </c>
      <c r="C91" s="205" t="s">
        <v>13</v>
      </c>
      <c r="D91" s="205"/>
      <c r="E91" s="109" t="s">
        <v>96</v>
      </c>
      <c r="F91" s="118">
        <v>0.4</v>
      </c>
      <c r="G91" s="181">
        <v>31.72</v>
      </c>
      <c r="H91" s="181">
        <v>12.68</v>
      </c>
    </row>
    <row r="92" spans="1:8" s="179" customFormat="1" ht="15" customHeight="1" x14ac:dyDescent="0.2">
      <c r="A92" s="109" t="s">
        <v>179</v>
      </c>
      <c r="B92" s="180" t="s">
        <v>180</v>
      </c>
      <c r="C92" s="205" t="s">
        <v>13</v>
      </c>
      <c r="D92" s="205"/>
      <c r="E92" s="109" t="s">
        <v>96</v>
      </c>
      <c r="F92" s="118">
        <v>0.4</v>
      </c>
      <c r="G92" s="181">
        <v>22.59</v>
      </c>
      <c r="H92" s="181">
        <v>9.0299999999999994</v>
      </c>
    </row>
    <row r="93" spans="1:8" s="179" customFormat="1" ht="18" customHeight="1" x14ac:dyDescent="0.2">
      <c r="A93" s="182"/>
      <c r="B93" s="182"/>
      <c r="C93" s="182"/>
      <c r="D93" s="182"/>
      <c r="E93" s="182"/>
      <c r="F93" s="202" t="s">
        <v>181</v>
      </c>
      <c r="G93" s="202"/>
      <c r="H93" s="183">
        <v>21.71</v>
      </c>
    </row>
    <row r="94" spans="1:8" s="179" customFormat="1" ht="15" customHeight="1" x14ac:dyDescent="0.2">
      <c r="A94" s="182"/>
      <c r="B94" s="182"/>
      <c r="C94" s="182"/>
      <c r="D94" s="182"/>
      <c r="E94" s="182"/>
      <c r="F94" s="202" t="s">
        <v>187</v>
      </c>
      <c r="G94" s="202"/>
      <c r="H94" s="176">
        <v>21.71</v>
      </c>
    </row>
    <row r="95" spans="1:8" s="179" customFormat="1" ht="15" customHeight="1" x14ac:dyDescent="0.2">
      <c r="A95" s="182"/>
      <c r="B95" s="182"/>
      <c r="C95" s="182"/>
      <c r="D95" s="182"/>
      <c r="E95" s="182"/>
      <c r="F95" s="202" t="s">
        <v>188</v>
      </c>
      <c r="G95" s="202"/>
      <c r="H95" s="176">
        <v>13.12</v>
      </c>
    </row>
    <row r="96" spans="1:8" s="179" customFormat="1" ht="15" customHeight="1" x14ac:dyDescent="0.2">
      <c r="A96" s="182"/>
      <c r="B96" s="182"/>
      <c r="C96" s="182"/>
      <c r="D96" s="182"/>
      <c r="E96" s="182"/>
      <c r="F96" s="202" t="s">
        <v>983</v>
      </c>
      <c r="G96" s="202"/>
      <c r="H96" s="176">
        <v>8.59</v>
      </c>
    </row>
    <row r="97" spans="1:8" s="179" customFormat="1" ht="15" customHeight="1" x14ac:dyDescent="0.2">
      <c r="A97" s="182"/>
      <c r="B97" s="182"/>
      <c r="C97" s="182"/>
      <c r="D97" s="182"/>
      <c r="E97" s="182"/>
      <c r="F97" s="202" t="s">
        <v>189</v>
      </c>
      <c r="G97" s="202"/>
      <c r="H97" s="176">
        <v>21.71</v>
      </c>
    </row>
    <row r="98" spans="1:8" s="179" customFormat="1" ht="15" customHeight="1" x14ac:dyDescent="0.2">
      <c r="A98" s="182"/>
      <c r="B98" s="182"/>
      <c r="C98" s="182"/>
      <c r="D98" s="182"/>
      <c r="E98" s="182"/>
      <c r="F98" s="202" t="s">
        <v>984</v>
      </c>
      <c r="G98" s="202"/>
      <c r="H98" s="176">
        <v>4.5</v>
      </c>
    </row>
    <row r="99" spans="1:8" s="179" customFormat="1" ht="15" customHeight="1" x14ac:dyDescent="0.2">
      <c r="A99" s="182"/>
      <c r="B99" s="182"/>
      <c r="C99" s="182"/>
      <c r="D99" s="182"/>
      <c r="E99" s="182"/>
      <c r="F99" s="202" t="s">
        <v>190</v>
      </c>
      <c r="G99" s="202"/>
      <c r="H99" s="176">
        <v>26.21</v>
      </c>
    </row>
    <row r="100" spans="1:8" s="179" customFormat="1" ht="9.9499999999999993" customHeight="1" x14ac:dyDescent="0.2">
      <c r="A100" s="182"/>
      <c r="B100" s="182"/>
      <c r="C100" s="182"/>
      <c r="D100" s="182"/>
      <c r="E100" s="182"/>
      <c r="F100" s="207"/>
      <c r="G100" s="207"/>
      <c r="H100" s="207"/>
    </row>
    <row r="101" spans="1:8" s="179" customFormat="1" ht="20.100000000000001" customHeight="1" x14ac:dyDescent="0.2">
      <c r="A101" s="208" t="s">
        <v>442</v>
      </c>
      <c r="B101" s="208"/>
      <c r="C101" s="208"/>
      <c r="D101" s="208"/>
      <c r="E101" s="208"/>
      <c r="F101" s="208"/>
      <c r="G101" s="208"/>
      <c r="H101" s="208"/>
    </row>
    <row r="102" spans="1:8" s="179" customFormat="1" ht="15" customHeight="1" x14ac:dyDescent="0.2">
      <c r="A102" s="203" t="s">
        <v>160</v>
      </c>
      <c r="B102" s="203"/>
      <c r="C102" s="204" t="s">
        <v>161</v>
      </c>
      <c r="D102" s="204"/>
      <c r="E102" s="108" t="s">
        <v>162</v>
      </c>
      <c r="F102" s="108" t="s">
        <v>163</v>
      </c>
      <c r="G102" s="108" t="s">
        <v>164</v>
      </c>
      <c r="H102" s="108" t="s">
        <v>165</v>
      </c>
    </row>
    <row r="103" spans="1:8" s="179" customFormat="1" ht="21" customHeight="1" x14ac:dyDescent="0.2">
      <c r="A103" s="109" t="s">
        <v>443</v>
      </c>
      <c r="B103" s="180" t="s">
        <v>444</v>
      </c>
      <c r="C103" s="205" t="s">
        <v>22</v>
      </c>
      <c r="D103" s="205"/>
      <c r="E103" s="109" t="s">
        <v>24</v>
      </c>
      <c r="F103" s="118">
        <v>47</v>
      </c>
      <c r="G103" s="181">
        <v>1.2</v>
      </c>
      <c r="H103" s="181">
        <v>56.4</v>
      </c>
    </row>
    <row r="104" spans="1:8" s="179" customFormat="1" ht="15" customHeight="1" x14ac:dyDescent="0.2">
      <c r="A104" s="182"/>
      <c r="B104" s="182"/>
      <c r="C104" s="182"/>
      <c r="D104" s="182"/>
      <c r="E104" s="182"/>
      <c r="F104" s="202" t="s">
        <v>175</v>
      </c>
      <c r="G104" s="202"/>
      <c r="H104" s="183">
        <v>56.4</v>
      </c>
    </row>
    <row r="105" spans="1:8" s="179" customFormat="1" ht="15" customHeight="1" x14ac:dyDescent="0.2">
      <c r="A105" s="203" t="s">
        <v>176</v>
      </c>
      <c r="B105" s="203"/>
      <c r="C105" s="204" t="s">
        <v>161</v>
      </c>
      <c r="D105" s="204"/>
      <c r="E105" s="108" t="s">
        <v>162</v>
      </c>
      <c r="F105" s="108" t="s">
        <v>163</v>
      </c>
      <c r="G105" s="108" t="s">
        <v>164</v>
      </c>
      <c r="H105" s="108" t="s">
        <v>165</v>
      </c>
    </row>
    <row r="106" spans="1:8" s="179" customFormat="1" ht="15" customHeight="1" x14ac:dyDescent="0.2">
      <c r="A106" s="109" t="s">
        <v>316</v>
      </c>
      <c r="B106" s="180" t="s">
        <v>317</v>
      </c>
      <c r="C106" s="205" t="s">
        <v>13</v>
      </c>
      <c r="D106" s="205"/>
      <c r="E106" s="109" t="s">
        <v>96</v>
      </c>
      <c r="F106" s="118">
        <v>1.75</v>
      </c>
      <c r="G106" s="181">
        <v>31.72</v>
      </c>
      <c r="H106" s="181">
        <v>55.51</v>
      </c>
    </row>
    <row r="107" spans="1:8" s="179" customFormat="1" ht="15" customHeight="1" x14ac:dyDescent="0.2">
      <c r="A107" s="109" t="s">
        <v>179</v>
      </c>
      <c r="B107" s="180" t="s">
        <v>180</v>
      </c>
      <c r="C107" s="205" t="s">
        <v>13</v>
      </c>
      <c r="D107" s="205"/>
      <c r="E107" s="109" t="s">
        <v>96</v>
      </c>
      <c r="F107" s="118">
        <v>0.875</v>
      </c>
      <c r="G107" s="181">
        <v>22.59</v>
      </c>
      <c r="H107" s="181">
        <v>19.760000000000002</v>
      </c>
    </row>
    <row r="108" spans="1:8" s="179" customFormat="1" ht="18" customHeight="1" x14ac:dyDescent="0.2">
      <c r="A108" s="182"/>
      <c r="B108" s="182"/>
      <c r="C108" s="182"/>
      <c r="D108" s="182"/>
      <c r="E108" s="182"/>
      <c r="F108" s="202" t="s">
        <v>181</v>
      </c>
      <c r="G108" s="202"/>
      <c r="H108" s="183">
        <v>75.27</v>
      </c>
    </row>
    <row r="109" spans="1:8" s="179" customFormat="1" ht="15" customHeight="1" x14ac:dyDescent="0.2">
      <c r="A109" s="203" t="s">
        <v>182</v>
      </c>
      <c r="B109" s="203"/>
      <c r="C109" s="204" t="s">
        <v>161</v>
      </c>
      <c r="D109" s="204"/>
      <c r="E109" s="108" t="s">
        <v>162</v>
      </c>
      <c r="F109" s="108" t="s">
        <v>163</v>
      </c>
      <c r="G109" s="108" t="s">
        <v>164</v>
      </c>
      <c r="H109" s="108" t="s">
        <v>165</v>
      </c>
    </row>
    <row r="110" spans="1:8" s="179" customFormat="1" ht="38.1" customHeight="1" x14ac:dyDescent="0.2">
      <c r="A110" s="109" t="s">
        <v>445</v>
      </c>
      <c r="B110" s="180" t="s">
        <v>446</v>
      </c>
      <c r="C110" s="205" t="s">
        <v>22</v>
      </c>
      <c r="D110" s="205"/>
      <c r="E110" s="109" t="s">
        <v>233</v>
      </c>
      <c r="F110" s="118">
        <v>6.4899999999999999E-2</v>
      </c>
      <c r="G110" s="181">
        <v>696.23</v>
      </c>
      <c r="H110" s="181">
        <v>45.18</v>
      </c>
    </row>
    <row r="111" spans="1:8" s="179" customFormat="1" ht="15" customHeight="1" x14ac:dyDescent="0.2">
      <c r="A111" s="182"/>
      <c r="B111" s="182"/>
      <c r="C111" s="182"/>
      <c r="D111" s="182"/>
      <c r="E111" s="182"/>
      <c r="F111" s="202" t="s">
        <v>186</v>
      </c>
      <c r="G111" s="202"/>
      <c r="H111" s="183">
        <v>45.18</v>
      </c>
    </row>
    <row r="112" spans="1:8" s="179" customFormat="1" ht="15" customHeight="1" x14ac:dyDescent="0.2">
      <c r="A112" s="182"/>
      <c r="B112" s="182"/>
      <c r="C112" s="182"/>
      <c r="D112" s="182"/>
      <c r="E112" s="182"/>
      <c r="F112" s="202" t="s">
        <v>187</v>
      </c>
      <c r="G112" s="202"/>
      <c r="H112" s="176">
        <v>176.85</v>
      </c>
    </row>
    <row r="113" spans="1:8" s="179" customFormat="1" ht="15" customHeight="1" x14ac:dyDescent="0.2">
      <c r="A113" s="182"/>
      <c r="B113" s="182"/>
      <c r="C113" s="182"/>
      <c r="D113" s="182"/>
      <c r="E113" s="182"/>
      <c r="F113" s="202" t="s">
        <v>188</v>
      </c>
      <c r="G113" s="202"/>
      <c r="H113" s="176">
        <v>144.36000000000001</v>
      </c>
    </row>
    <row r="114" spans="1:8" s="179" customFormat="1" ht="15" customHeight="1" x14ac:dyDescent="0.2">
      <c r="A114" s="182"/>
      <c r="B114" s="182"/>
      <c r="C114" s="182"/>
      <c r="D114" s="182"/>
      <c r="E114" s="182"/>
      <c r="F114" s="202" t="s">
        <v>983</v>
      </c>
      <c r="G114" s="202"/>
      <c r="H114" s="176">
        <v>32.49</v>
      </c>
    </row>
    <row r="115" spans="1:8" s="179" customFormat="1" ht="15" customHeight="1" x14ac:dyDescent="0.2">
      <c r="A115" s="182"/>
      <c r="B115" s="182"/>
      <c r="C115" s="182"/>
      <c r="D115" s="182"/>
      <c r="E115" s="182"/>
      <c r="F115" s="202" t="s">
        <v>189</v>
      </c>
      <c r="G115" s="202"/>
      <c r="H115" s="176">
        <v>176.85</v>
      </c>
    </row>
    <row r="116" spans="1:8" s="179" customFormat="1" ht="15" customHeight="1" x14ac:dyDescent="0.2">
      <c r="A116" s="182"/>
      <c r="B116" s="182"/>
      <c r="C116" s="182"/>
      <c r="D116" s="182"/>
      <c r="E116" s="182"/>
      <c r="F116" s="202" t="s">
        <v>984</v>
      </c>
      <c r="G116" s="202"/>
      <c r="H116" s="176">
        <v>36.659999999999997</v>
      </c>
    </row>
    <row r="117" spans="1:8" s="179" customFormat="1" ht="15" customHeight="1" x14ac:dyDescent="0.2">
      <c r="A117" s="182"/>
      <c r="B117" s="182"/>
      <c r="C117" s="182"/>
      <c r="D117" s="182"/>
      <c r="E117" s="182"/>
      <c r="F117" s="202" t="s">
        <v>190</v>
      </c>
      <c r="G117" s="202"/>
      <c r="H117" s="176">
        <v>213.51</v>
      </c>
    </row>
    <row r="118" spans="1:8" s="179" customFormat="1" ht="9.9499999999999993" customHeight="1" x14ac:dyDescent="0.2">
      <c r="A118" s="182"/>
      <c r="B118" s="182"/>
      <c r="C118" s="182"/>
      <c r="D118" s="182"/>
      <c r="E118" s="182"/>
      <c r="F118" s="207"/>
      <c r="G118" s="207"/>
      <c r="H118" s="207"/>
    </row>
    <row r="119" spans="1:8" s="179" customFormat="1" ht="20.100000000000001" customHeight="1" x14ac:dyDescent="0.2">
      <c r="A119" s="208" t="s">
        <v>447</v>
      </c>
      <c r="B119" s="208"/>
      <c r="C119" s="208"/>
      <c r="D119" s="208"/>
      <c r="E119" s="208"/>
      <c r="F119" s="208"/>
      <c r="G119" s="208"/>
      <c r="H119" s="208"/>
    </row>
    <row r="120" spans="1:8" s="179" customFormat="1" ht="15" customHeight="1" x14ac:dyDescent="0.2">
      <c r="A120" s="203" t="s">
        <v>160</v>
      </c>
      <c r="B120" s="203"/>
      <c r="C120" s="204" t="s">
        <v>161</v>
      </c>
      <c r="D120" s="204"/>
      <c r="E120" s="108" t="s">
        <v>162</v>
      </c>
      <c r="F120" s="108" t="s">
        <v>163</v>
      </c>
      <c r="G120" s="108" t="s">
        <v>164</v>
      </c>
      <c r="H120" s="108" t="s">
        <v>165</v>
      </c>
    </row>
    <row r="121" spans="1:8" s="179" customFormat="1" ht="29.1" customHeight="1" x14ac:dyDescent="0.2">
      <c r="A121" s="109" t="s">
        <v>988</v>
      </c>
      <c r="B121" s="180" t="s">
        <v>989</v>
      </c>
      <c r="C121" s="205" t="s">
        <v>13</v>
      </c>
      <c r="D121" s="205"/>
      <c r="E121" s="109" t="s">
        <v>185</v>
      </c>
      <c r="F121" s="118">
        <v>1.2</v>
      </c>
      <c r="G121" s="181">
        <v>107.85</v>
      </c>
      <c r="H121" s="181">
        <v>129.41999999999999</v>
      </c>
    </row>
    <row r="122" spans="1:8" s="179" customFormat="1" ht="15" customHeight="1" x14ac:dyDescent="0.2">
      <c r="A122" s="182"/>
      <c r="B122" s="182"/>
      <c r="C122" s="182"/>
      <c r="D122" s="182"/>
      <c r="E122" s="182"/>
      <c r="F122" s="202" t="s">
        <v>175</v>
      </c>
      <c r="G122" s="202"/>
      <c r="H122" s="183">
        <v>129.41999999999999</v>
      </c>
    </row>
    <row r="123" spans="1:8" s="179" customFormat="1" ht="15" customHeight="1" x14ac:dyDescent="0.2">
      <c r="A123" s="203" t="s">
        <v>176</v>
      </c>
      <c r="B123" s="203"/>
      <c r="C123" s="204" t="s">
        <v>161</v>
      </c>
      <c r="D123" s="204"/>
      <c r="E123" s="108" t="s">
        <v>162</v>
      </c>
      <c r="F123" s="108" t="s">
        <v>163</v>
      </c>
      <c r="G123" s="108" t="s">
        <v>164</v>
      </c>
      <c r="H123" s="108" t="s">
        <v>165</v>
      </c>
    </row>
    <row r="124" spans="1:8" s="179" customFormat="1" ht="15" customHeight="1" x14ac:dyDescent="0.2">
      <c r="A124" s="109" t="s">
        <v>316</v>
      </c>
      <c r="B124" s="180" t="s">
        <v>317</v>
      </c>
      <c r="C124" s="205" t="s">
        <v>13</v>
      </c>
      <c r="D124" s="205"/>
      <c r="E124" s="109" t="s">
        <v>96</v>
      </c>
      <c r="F124" s="118">
        <v>6</v>
      </c>
      <c r="G124" s="181">
        <v>31.72</v>
      </c>
      <c r="H124" s="181">
        <v>190.32</v>
      </c>
    </row>
    <row r="125" spans="1:8" s="179" customFormat="1" ht="15" customHeight="1" x14ac:dyDescent="0.2">
      <c r="A125" s="109" t="s">
        <v>179</v>
      </c>
      <c r="B125" s="180" t="s">
        <v>180</v>
      </c>
      <c r="C125" s="205" t="s">
        <v>13</v>
      </c>
      <c r="D125" s="205"/>
      <c r="E125" s="109" t="s">
        <v>96</v>
      </c>
      <c r="F125" s="118">
        <v>6</v>
      </c>
      <c r="G125" s="181">
        <v>22.59</v>
      </c>
      <c r="H125" s="181">
        <v>135.54</v>
      </c>
    </row>
    <row r="126" spans="1:8" s="179" customFormat="1" ht="18" customHeight="1" x14ac:dyDescent="0.2">
      <c r="A126" s="182"/>
      <c r="B126" s="182"/>
      <c r="C126" s="182"/>
      <c r="D126" s="182"/>
      <c r="E126" s="182"/>
      <c r="F126" s="202" t="s">
        <v>181</v>
      </c>
      <c r="G126" s="202"/>
      <c r="H126" s="183">
        <v>325.86</v>
      </c>
    </row>
    <row r="127" spans="1:8" s="179" customFormat="1" ht="15" customHeight="1" x14ac:dyDescent="0.2">
      <c r="A127" s="203" t="s">
        <v>182</v>
      </c>
      <c r="B127" s="203"/>
      <c r="C127" s="204" t="s">
        <v>161</v>
      </c>
      <c r="D127" s="204"/>
      <c r="E127" s="108" t="s">
        <v>162</v>
      </c>
      <c r="F127" s="108" t="s">
        <v>163</v>
      </c>
      <c r="G127" s="108" t="s">
        <v>164</v>
      </c>
      <c r="H127" s="108" t="s">
        <v>165</v>
      </c>
    </row>
    <row r="128" spans="1:8" s="179" customFormat="1" ht="29.1" customHeight="1" x14ac:dyDescent="0.2">
      <c r="A128" s="109" t="s">
        <v>448</v>
      </c>
      <c r="B128" s="180" t="s">
        <v>449</v>
      </c>
      <c r="C128" s="205" t="s">
        <v>22</v>
      </c>
      <c r="D128" s="205"/>
      <c r="E128" s="109" t="s">
        <v>233</v>
      </c>
      <c r="F128" s="118">
        <v>0.3</v>
      </c>
      <c r="G128" s="181">
        <v>470.61</v>
      </c>
      <c r="H128" s="181">
        <v>141.18</v>
      </c>
    </row>
    <row r="129" spans="1:8" s="179" customFormat="1" ht="15" customHeight="1" x14ac:dyDescent="0.2">
      <c r="A129" s="182"/>
      <c r="B129" s="182"/>
      <c r="C129" s="182"/>
      <c r="D129" s="182"/>
      <c r="E129" s="182"/>
      <c r="F129" s="202" t="s">
        <v>186</v>
      </c>
      <c r="G129" s="202"/>
      <c r="H129" s="183">
        <v>141.18</v>
      </c>
    </row>
    <row r="130" spans="1:8" s="179" customFormat="1" ht="15" customHeight="1" x14ac:dyDescent="0.2">
      <c r="A130" s="182"/>
      <c r="B130" s="182"/>
      <c r="C130" s="182"/>
      <c r="D130" s="182"/>
      <c r="E130" s="182"/>
      <c r="F130" s="202" t="s">
        <v>187</v>
      </c>
      <c r="G130" s="202"/>
      <c r="H130" s="176">
        <v>596.46</v>
      </c>
    </row>
    <row r="131" spans="1:8" s="179" customFormat="1" ht="15" customHeight="1" x14ac:dyDescent="0.2">
      <c r="A131" s="182"/>
      <c r="B131" s="182"/>
      <c r="C131" s="182"/>
      <c r="D131" s="182"/>
      <c r="E131" s="182"/>
      <c r="F131" s="202" t="s">
        <v>188</v>
      </c>
      <c r="G131" s="202"/>
      <c r="H131" s="176">
        <v>457.53</v>
      </c>
    </row>
    <row r="132" spans="1:8" s="179" customFormat="1" ht="15" customHeight="1" x14ac:dyDescent="0.2">
      <c r="A132" s="182"/>
      <c r="B132" s="182"/>
      <c r="C132" s="182"/>
      <c r="D132" s="182"/>
      <c r="E132" s="182"/>
      <c r="F132" s="202" t="s">
        <v>983</v>
      </c>
      <c r="G132" s="202"/>
      <c r="H132" s="176">
        <v>138.93</v>
      </c>
    </row>
    <row r="133" spans="1:8" s="179" customFormat="1" ht="15" customHeight="1" x14ac:dyDescent="0.2">
      <c r="A133" s="182"/>
      <c r="B133" s="182"/>
      <c r="C133" s="182"/>
      <c r="D133" s="182"/>
      <c r="E133" s="182"/>
      <c r="F133" s="202" t="s">
        <v>189</v>
      </c>
      <c r="G133" s="202"/>
      <c r="H133" s="176">
        <v>596.46</v>
      </c>
    </row>
    <row r="134" spans="1:8" s="179" customFormat="1" ht="15" customHeight="1" x14ac:dyDescent="0.2">
      <c r="A134" s="182"/>
      <c r="B134" s="182"/>
      <c r="C134" s="182"/>
      <c r="D134" s="182"/>
      <c r="E134" s="182"/>
      <c r="F134" s="202" t="s">
        <v>984</v>
      </c>
      <c r="G134" s="202"/>
      <c r="H134" s="176">
        <v>123.65</v>
      </c>
    </row>
    <row r="135" spans="1:8" s="179" customFormat="1" ht="15" customHeight="1" x14ac:dyDescent="0.2">
      <c r="A135" s="182"/>
      <c r="B135" s="182"/>
      <c r="C135" s="182"/>
      <c r="D135" s="182"/>
      <c r="E135" s="182"/>
      <c r="F135" s="202" t="s">
        <v>190</v>
      </c>
      <c r="G135" s="202"/>
      <c r="H135" s="176">
        <v>720.11</v>
      </c>
    </row>
    <row r="136" spans="1:8" s="179" customFormat="1" ht="9.9499999999999993" customHeight="1" x14ac:dyDescent="0.2">
      <c r="A136" s="182"/>
      <c r="B136" s="182"/>
      <c r="C136" s="182"/>
      <c r="D136" s="182"/>
      <c r="E136" s="182"/>
      <c r="F136" s="207"/>
      <c r="G136" s="207"/>
      <c r="H136" s="207"/>
    </row>
    <row r="137" spans="1:8" s="179" customFormat="1" ht="20.100000000000001" customHeight="1" x14ac:dyDescent="0.2">
      <c r="A137" s="208" t="s">
        <v>450</v>
      </c>
      <c r="B137" s="208"/>
      <c r="C137" s="208"/>
      <c r="D137" s="208"/>
      <c r="E137" s="208"/>
      <c r="F137" s="208"/>
      <c r="G137" s="208"/>
      <c r="H137" s="208"/>
    </row>
    <row r="138" spans="1:8" s="179" customFormat="1" ht="15" customHeight="1" x14ac:dyDescent="0.2">
      <c r="A138" s="203" t="s">
        <v>160</v>
      </c>
      <c r="B138" s="203"/>
      <c r="C138" s="204" t="s">
        <v>161</v>
      </c>
      <c r="D138" s="204"/>
      <c r="E138" s="108" t="s">
        <v>162</v>
      </c>
      <c r="F138" s="108" t="s">
        <v>163</v>
      </c>
      <c r="G138" s="108" t="s">
        <v>164</v>
      </c>
      <c r="H138" s="108" t="s">
        <v>165</v>
      </c>
    </row>
    <row r="139" spans="1:8" s="179" customFormat="1" ht="15" customHeight="1" x14ac:dyDescent="0.2">
      <c r="A139" s="109" t="s">
        <v>451</v>
      </c>
      <c r="B139" s="180" t="s">
        <v>452</v>
      </c>
      <c r="C139" s="205" t="s">
        <v>22</v>
      </c>
      <c r="D139" s="205"/>
      <c r="E139" s="109" t="s">
        <v>24</v>
      </c>
      <c r="F139" s="118">
        <v>68</v>
      </c>
      <c r="G139" s="181">
        <v>0.6</v>
      </c>
      <c r="H139" s="181">
        <v>40.799999999999997</v>
      </c>
    </row>
    <row r="140" spans="1:8" s="179" customFormat="1" ht="15" customHeight="1" x14ac:dyDescent="0.2">
      <c r="A140" s="182"/>
      <c r="B140" s="182"/>
      <c r="C140" s="182"/>
      <c r="D140" s="182"/>
      <c r="E140" s="182"/>
      <c r="F140" s="202" t="s">
        <v>175</v>
      </c>
      <c r="G140" s="202"/>
      <c r="H140" s="183">
        <v>40.799999999999997</v>
      </c>
    </row>
    <row r="141" spans="1:8" s="179" customFormat="1" ht="15" customHeight="1" x14ac:dyDescent="0.2">
      <c r="A141" s="203" t="s">
        <v>176</v>
      </c>
      <c r="B141" s="203"/>
      <c r="C141" s="204" t="s">
        <v>161</v>
      </c>
      <c r="D141" s="204"/>
      <c r="E141" s="108" t="s">
        <v>162</v>
      </c>
      <c r="F141" s="108" t="s">
        <v>163</v>
      </c>
      <c r="G141" s="108" t="s">
        <v>164</v>
      </c>
      <c r="H141" s="108" t="s">
        <v>165</v>
      </c>
    </row>
    <row r="142" spans="1:8" s="179" customFormat="1" ht="15" customHeight="1" x14ac:dyDescent="0.2">
      <c r="A142" s="109" t="s">
        <v>316</v>
      </c>
      <c r="B142" s="180" t="s">
        <v>317</v>
      </c>
      <c r="C142" s="205" t="s">
        <v>13</v>
      </c>
      <c r="D142" s="205"/>
      <c r="E142" s="109" t="s">
        <v>96</v>
      </c>
      <c r="F142" s="118">
        <v>1.52</v>
      </c>
      <c r="G142" s="181">
        <v>31.72</v>
      </c>
      <c r="H142" s="181">
        <v>48.21</v>
      </c>
    </row>
    <row r="143" spans="1:8" s="179" customFormat="1" ht="15" customHeight="1" x14ac:dyDescent="0.2">
      <c r="A143" s="109" t="s">
        <v>179</v>
      </c>
      <c r="B143" s="180" t="s">
        <v>180</v>
      </c>
      <c r="C143" s="205" t="s">
        <v>13</v>
      </c>
      <c r="D143" s="205"/>
      <c r="E143" s="109" t="s">
        <v>96</v>
      </c>
      <c r="F143" s="118">
        <v>0.91</v>
      </c>
      <c r="G143" s="181">
        <v>22.59</v>
      </c>
      <c r="H143" s="181">
        <v>20.55</v>
      </c>
    </row>
    <row r="144" spans="1:8" s="179" customFormat="1" ht="18" customHeight="1" x14ac:dyDescent="0.2">
      <c r="A144" s="182"/>
      <c r="B144" s="182"/>
      <c r="C144" s="182"/>
      <c r="D144" s="182"/>
      <c r="E144" s="182"/>
      <c r="F144" s="202" t="s">
        <v>181</v>
      </c>
      <c r="G144" s="202"/>
      <c r="H144" s="183">
        <v>68.760000000000005</v>
      </c>
    </row>
    <row r="145" spans="1:8" s="179" customFormat="1" ht="15" customHeight="1" x14ac:dyDescent="0.2">
      <c r="A145" s="203" t="s">
        <v>182</v>
      </c>
      <c r="B145" s="203"/>
      <c r="C145" s="204" t="s">
        <v>161</v>
      </c>
      <c r="D145" s="204"/>
      <c r="E145" s="108" t="s">
        <v>162</v>
      </c>
      <c r="F145" s="108" t="s">
        <v>163</v>
      </c>
      <c r="G145" s="108" t="s">
        <v>164</v>
      </c>
      <c r="H145" s="108" t="s">
        <v>165</v>
      </c>
    </row>
    <row r="146" spans="1:8" s="179" customFormat="1" ht="38.1" customHeight="1" x14ac:dyDescent="0.2">
      <c r="A146" s="109" t="s">
        <v>445</v>
      </c>
      <c r="B146" s="180" t="s">
        <v>446</v>
      </c>
      <c r="C146" s="205" t="s">
        <v>22</v>
      </c>
      <c r="D146" s="205"/>
      <c r="E146" s="109" t="s">
        <v>233</v>
      </c>
      <c r="F146" s="118">
        <v>3.2000000000000001E-2</v>
      </c>
      <c r="G146" s="181">
        <v>696.23</v>
      </c>
      <c r="H146" s="181">
        <v>22.27</v>
      </c>
    </row>
    <row r="147" spans="1:8" s="179" customFormat="1" ht="15" customHeight="1" x14ac:dyDescent="0.2">
      <c r="A147" s="182"/>
      <c r="B147" s="182"/>
      <c r="C147" s="182"/>
      <c r="D147" s="182"/>
      <c r="E147" s="182"/>
      <c r="F147" s="202" t="s">
        <v>186</v>
      </c>
      <c r="G147" s="202"/>
      <c r="H147" s="183">
        <v>22.27</v>
      </c>
    </row>
    <row r="148" spans="1:8" s="179" customFormat="1" ht="15" customHeight="1" x14ac:dyDescent="0.2">
      <c r="A148" s="182"/>
      <c r="B148" s="182"/>
      <c r="C148" s="182"/>
      <c r="D148" s="182"/>
      <c r="E148" s="182"/>
      <c r="F148" s="202" t="s">
        <v>187</v>
      </c>
      <c r="G148" s="202"/>
      <c r="H148" s="176">
        <v>131.83000000000001</v>
      </c>
    </row>
    <row r="149" spans="1:8" s="179" customFormat="1" ht="15" customHeight="1" x14ac:dyDescent="0.2">
      <c r="A149" s="182"/>
      <c r="B149" s="182"/>
      <c r="C149" s="182"/>
      <c r="D149" s="182"/>
      <c r="E149" s="182"/>
      <c r="F149" s="202" t="s">
        <v>188</v>
      </c>
      <c r="G149" s="202"/>
      <c r="H149" s="176">
        <v>103.18</v>
      </c>
    </row>
    <row r="150" spans="1:8" s="179" customFormat="1" ht="15" customHeight="1" x14ac:dyDescent="0.2">
      <c r="A150" s="182"/>
      <c r="B150" s="182"/>
      <c r="C150" s="182"/>
      <c r="D150" s="182"/>
      <c r="E150" s="182"/>
      <c r="F150" s="202" t="s">
        <v>983</v>
      </c>
      <c r="G150" s="202"/>
      <c r="H150" s="176">
        <v>28.65</v>
      </c>
    </row>
    <row r="151" spans="1:8" s="179" customFormat="1" ht="15" customHeight="1" x14ac:dyDescent="0.2">
      <c r="A151" s="182"/>
      <c r="B151" s="182"/>
      <c r="C151" s="182"/>
      <c r="D151" s="182"/>
      <c r="E151" s="182"/>
      <c r="F151" s="202" t="s">
        <v>189</v>
      </c>
      <c r="G151" s="202"/>
      <c r="H151" s="176">
        <v>131.83000000000001</v>
      </c>
    </row>
    <row r="152" spans="1:8" s="179" customFormat="1" ht="15" customHeight="1" x14ac:dyDescent="0.2">
      <c r="A152" s="182"/>
      <c r="B152" s="182"/>
      <c r="C152" s="182"/>
      <c r="D152" s="182"/>
      <c r="E152" s="182"/>
      <c r="F152" s="202" t="s">
        <v>984</v>
      </c>
      <c r="G152" s="202"/>
      <c r="H152" s="176">
        <v>27.33</v>
      </c>
    </row>
    <row r="153" spans="1:8" s="179" customFormat="1" ht="15" customHeight="1" x14ac:dyDescent="0.2">
      <c r="A153" s="182"/>
      <c r="B153" s="182"/>
      <c r="C153" s="182"/>
      <c r="D153" s="182"/>
      <c r="E153" s="182"/>
      <c r="F153" s="202" t="s">
        <v>190</v>
      </c>
      <c r="G153" s="202"/>
      <c r="H153" s="176">
        <v>159.16</v>
      </c>
    </row>
    <row r="154" spans="1:8" s="179" customFormat="1" ht="9.9499999999999993" customHeight="1" x14ac:dyDescent="0.2">
      <c r="A154" s="182"/>
      <c r="B154" s="182"/>
      <c r="C154" s="182"/>
      <c r="D154" s="182"/>
      <c r="E154" s="182"/>
      <c r="F154" s="207"/>
      <c r="G154" s="207"/>
      <c r="H154" s="207"/>
    </row>
    <row r="155" spans="1:8" s="179" customFormat="1" ht="20.100000000000001" customHeight="1" x14ac:dyDescent="0.2">
      <c r="A155" s="208" t="s">
        <v>453</v>
      </c>
      <c r="B155" s="208"/>
      <c r="C155" s="208"/>
      <c r="D155" s="208"/>
      <c r="E155" s="208"/>
      <c r="F155" s="208"/>
      <c r="G155" s="208"/>
      <c r="H155" s="208"/>
    </row>
    <row r="156" spans="1:8" s="179" customFormat="1" ht="15" customHeight="1" x14ac:dyDescent="0.2">
      <c r="A156" s="203" t="s">
        <v>160</v>
      </c>
      <c r="B156" s="203"/>
      <c r="C156" s="204" t="s">
        <v>161</v>
      </c>
      <c r="D156" s="204"/>
      <c r="E156" s="108" t="s">
        <v>162</v>
      </c>
      <c r="F156" s="108" t="s">
        <v>163</v>
      </c>
      <c r="G156" s="108" t="s">
        <v>164</v>
      </c>
      <c r="H156" s="108" t="s">
        <v>165</v>
      </c>
    </row>
    <row r="157" spans="1:8" s="179" customFormat="1" ht="21" customHeight="1" x14ac:dyDescent="0.2">
      <c r="A157" s="109" t="s">
        <v>334</v>
      </c>
      <c r="B157" s="180" t="s">
        <v>335</v>
      </c>
      <c r="C157" s="205" t="s">
        <v>13</v>
      </c>
      <c r="D157" s="205"/>
      <c r="E157" s="109" t="s">
        <v>185</v>
      </c>
      <c r="F157" s="118">
        <v>1.08</v>
      </c>
      <c r="G157" s="181">
        <v>129.87</v>
      </c>
      <c r="H157" s="181">
        <v>140.25</v>
      </c>
    </row>
    <row r="158" spans="1:8" s="179" customFormat="1" ht="15" customHeight="1" x14ac:dyDescent="0.2">
      <c r="A158" s="109" t="s">
        <v>336</v>
      </c>
      <c r="B158" s="180" t="s">
        <v>337</v>
      </c>
      <c r="C158" s="205" t="s">
        <v>13</v>
      </c>
      <c r="D158" s="205"/>
      <c r="E158" s="109" t="s">
        <v>66</v>
      </c>
      <c r="F158" s="118">
        <v>452.2</v>
      </c>
      <c r="G158" s="181">
        <v>0.8</v>
      </c>
      <c r="H158" s="181">
        <v>361.76</v>
      </c>
    </row>
    <row r="159" spans="1:8" s="179" customFormat="1" ht="15" customHeight="1" x14ac:dyDescent="0.2">
      <c r="A159" s="182"/>
      <c r="B159" s="182"/>
      <c r="C159" s="182"/>
      <c r="D159" s="182"/>
      <c r="E159" s="182"/>
      <c r="F159" s="202" t="s">
        <v>175</v>
      </c>
      <c r="G159" s="202"/>
      <c r="H159" s="183">
        <v>502.01</v>
      </c>
    </row>
    <row r="160" spans="1:8" s="179" customFormat="1" ht="15" customHeight="1" x14ac:dyDescent="0.2">
      <c r="A160" s="203" t="s">
        <v>176</v>
      </c>
      <c r="B160" s="203"/>
      <c r="C160" s="204" t="s">
        <v>161</v>
      </c>
      <c r="D160" s="204"/>
      <c r="E160" s="108" t="s">
        <v>162</v>
      </c>
      <c r="F160" s="108" t="s">
        <v>163</v>
      </c>
      <c r="G160" s="108" t="s">
        <v>164</v>
      </c>
      <c r="H160" s="108" t="s">
        <v>165</v>
      </c>
    </row>
    <row r="161" spans="1:8" s="179" customFormat="1" ht="15" customHeight="1" x14ac:dyDescent="0.2">
      <c r="A161" s="109" t="s">
        <v>179</v>
      </c>
      <c r="B161" s="180" t="s">
        <v>180</v>
      </c>
      <c r="C161" s="205" t="s">
        <v>13</v>
      </c>
      <c r="D161" s="205"/>
      <c r="E161" s="109" t="s">
        <v>96</v>
      </c>
      <c r="F161" s="118">
        <v>4</v>
      </c>
      <c r="G161" s="181">
        <v>22.59</v>
      </c>
      <c r="H161" s="181">
        <v>90.36</v>
      </c>
    </row>
    <row r="162" spans="1:8" s="179" customFormat="1" ht="18" customHeight="1" x14ac:dyDescent="0.2">
      <c r="A162" s="182"/>
      <c r="B162" s="182"/>
      <c r="C162" s="182"/>
      <c r="D162" s="182"/>
      <c r="E162" s="182"/>
      <c r="F162" s="202" t="s">
        <v>181</v>
      </c>
      <c r="G162" s="202"/>
      <c r="H162" s="183">
        <v>90.36</v>
      </c>
    </row>
    <row r="163" spans="1:8" s="179" customFormat="1" ht="15" customHeight="1" x14ac:dyDescent="0.2">
      <c r="A163" s="182"/>
      <c r="B163" s="182"/>
      <c r="C163" s="182"/>
      <c r="D163" s="182"/>
      <c r="E163" s="182"/>
      <c r="F163" s="202" t="s">
        <v>187</v>
      </c>
      <c r="G163" s="202"/>
      <c r="H163" s="176">
        <v>592.37</v>
      </c>
    </row>
    <row r="164" spans="1:8" s="179" customFormat="1" ht="15" customHeight="1" x14ac:dyDescent="0.2">
      <c r="A164" s="182"/>
      <c r="B164" s="182"/>
      <c r="C164" s="182"/>
      <c r="D164" s="182"/>
      <c r="E164" s="182"/>
      <c r="F164" s="202" t="s">
        <v>188</v>
      </c>
      <c r="G164" s="202"/>
      <c r="H164" s="176">
        <v>559.09</v>
      </c>
    </row>
    <row r="165" spans="1:8" s="179" customFormat="1" ht="15" customHeight="1" x14ac:dyDescent="0.2">
      <c r="A165" s="182"/>
      <c r="B165" s="182"/>
      <c r="C165" s="182"/>
      <c r="D165" s="182"/>
      <c r="E165" s="182"/>
      <c r="F165" s="202" t="s">
        <v>983</v>
      </c>
      <c r="G165" s="202"/>
      <c r="H165" s="176">
        <v>33.28</v>
      </c>
    </row>
    <row r="166" spans="1:8" s="179" customFormat="1" ht="15" customHeight="1" x14ac:dyDescent="0.2">
      <c r="A166" s="182"/>
      <c r="B166" s="182"/>
      <c r="C166" s="182"/>
      <c r="D166" s="182"/>
      <c r="E166" s="182"/>
      <c r="F166" s="202" t="s">
        <v>189</v>
      </c>
      <c r="G166" s="202"/>
      <c r="H166" s="176">
        <v>592.37</v>
      </c>
    </row>
    <row r="167" spans="1:8" s="179" customFormat="1" ht="15" customHeight="1" x14ac:dyDescent="0.2">
      <c r="A167" s="182"/>
      <c r="B167" s="182"/>
      <c r="C167" s="182"/>
      <c r="D167" s="182"/>
      <c r="E167" s="182"/>
      <c r="F167" s="202" t="s">
        <v>984</v>
      </c>
      <c r="G167" s="202"/>
      <c r="H167" s="176">
        <v>122.8</v>
      </c>
    </row>
    <row r="168" spans="1:8" s="179" customFormat="1" ht="15" customHeight="1" x14ac:dyDescent="0.2">
      <c r="A168" s="182"/>
      <c r="B168" s="182"/>
      <c r="C168" s="182"/>
      <c r="D168" s="182"/>
      <c r="E168" s="182"/>
      <c r="F168" s="202" t="s">
        <v>190</v>
      </c>
      <c r="G168" s="202"/>
      <c r="H168" s="176">
        <v>715.17</v>
      </c>
    </row>
    <row r="169" spans="1:8" s="179" customFormat="1" ht="9.9499999999999993" customHeight="1" x14ac:dyDescent="0.2">
      <c r="A169" s="182"/>
      <c r="B169" s="182"/>
      <c r="C169" s="182"/>
      <c r="D169" s="182"/>
      <c r="E169" s="182"/>
      <c r="F169" s="207"/>
      <c r="G169" s="207"/>
      <c r="H169" s="207"/>
    </row>
    <row r="170" spans="1:8" s="179" customFormat="1" ht="20.100000000000001" customHeight="1" x14ac:dyDescent="0.2">
      <c r="A170" s="208" t="s">
        <v>454</v>
      </c>
      <c r="B170" s="208"/>
      <c r="C170" s="208"/>
      <c r="D170" s="208"/>
      <c r="E170" s="208"/>
      <c r="F170" s="208"/>
      <c r="G170" s="208"/>
      <c r="H170" s="208"/>
    </row>
    <row r="171" spans="1:8" s="179" customFormat="1" ht="15" customHeight="1" x14ac:dyDescent="0.2">
      <c r="A171" s="203" t="s">
        <v>160</v>
      </c>
      <c r="B171" s="203"/>
      <c r="C171" s="204" t="s">
        <v>161</v>
      </c>
      <c r="D171" s="204"/>
      <c r="E171" s="108" t="s">
        <v>162</v>
      </c>
      <c r="F171" s="108" t="s">
        <v>163</v>
      </c>
      <c r="G171" s="108" t="s">
        <v>164</v>
      </c>
      <c r="H171" s="108" t="s">
        <v>165</v>
      </c>
    </row>
    <row r="172" spans="1:8" s="179" customFormat="1" ht="21" customHeight="1" x14ac:dyDescent="0.2">
      <c r="A172" s="109" t="s">
        <v>334</v>
      </c>
      <c r="B172" s="180" t="s">
        <v>335</v>
      </c>
      <c r="C172" s="205" t="s">
        <v>13</v>
      </c>
      <c r="D172" s="205"/>
      <c r="E172" s="109" t="s">
        <v>185</v>
      </c>
      <c r="F172" s="118">
        <v>1.08</v>
      </c>
      <c r="G172" s="181">
        <v>129.87</v>
      </c>
      <c r="H172" s="181">
        <v>140.25</v>
      </c>
    </row>
    <row r="173" spans="1:8" s="179" customFormat="1" ht="15" customHeight="1" x14ac:dyDescent="0.2">
      <c r="A173" s="109" t="s">
        <v>336</v>
      </c>
      <c r="B173" s="180" t="s">
        <v>337</v>
      </c>
      <c r="C173" s="205" t="s">
        <v>13</v>
      </c>
      <c r="D173" s="205"/>
      <c r="E173" s="109" t="s">
        <v>66</v>
      </c>
      <c r="F173" s="118">
        <v>452.2</v>
      </c>
      <c r="G173" s="181">
        <v>0.8</v>
      </c>
      <c r="H173" s="181">
        <v>361.76</v>
      </c>
    </row>
    <row r="174" spans="1:8" s="179" customFormat="1" ht="21" customHeight="1" x14ac:dyDescent="0.2">
      <c r="A174" s="109" t="s">
        <v>455</v>
      </c>
      <c r="B174" s="180" t="s">
        <v>456</v>
      </c>
      <c r="C174" s="205" t="s">
        <v>22</v>
      </c>
      <c r="D174" s="205"/>
      <c r="E174" s="109" t="s">
        <v>226</v>
      </c>
      <c r="F174" s="118">
        <v>20</v>
      </c>
      <c r="G174" s="181">
        <v>7.36</v>
      </c>
      <c r="H174" s="181">
        <v>147.19999999999999</v>
      </c>
    </row>
    <row r="175" spans="1:8" s="179" customFormat="1" ht="15" customHeight="1" x14ac:dyDescent="0.2">
      <c r="A175" s="182"/>
      <c r="B175" s="182"/>
      <c r="C175" s="182"/>
      <c r="D175" s="182"/>
      <c r="E175" s="182"/>
      <c r="F175" s="202" t="s">
        <v>175</v>
      </c>
      <c r="G175" s="202"/>
      <c r="H175" s="183">
        <v>649.21</v>
      </c>
    </row>
    <row r="176" spans="1:8" s="179" customFormat="1" ht="15" customHeight="1" x14ac:dyDescent="0.2">
      <c r="A176" s="203" t="s">
        <v>176</v>
      </c>
      <c r="B176" s="203"/>
      <c r="C176" s="204" t="s">
        <v>161</v>
      </c>
      <c r="D176" s="204"/>
      <c r="E176" s="108" t="s">
        <v>162</v>
      </c>
      <c r="F176" s="108" t="s">
        <v>163</v>
      </c>
      <c r="G176" s="108" t="s">
        <v>164</v>
      </c>
      <c r="H176" s="108" t="s">
        <v>165</v>
      </c>
    </row>
    <row r="177" spans="1:8" s="179" customFormat="1" ht="15" customHeight="1" x14ac:dyDescent="0.2">
      <c r="A177" s="109" t="s">
        <v>179</v>
      </c>
      <c r="B177" s="180" t="s">
        <v>180</v>
      </c>
      <c r="C177" s="205" t="s">
        <v>13</v>
      </c>
      <c r="D177" s="205"/>
      <c r="E177" s="109" t="s">
        <v>96</v>
      </c>
      <c r="F177" s="118">
        <v>4</v>
      </c>
      <c r="G177" s="181">
        <v>22.59</v>
      </c>
      <c r="H177" s="181">
        <v>90.36</v>
      </c>
    </row>
    <row r="178" spans="1:8" s="179" customFormat="1" ht="18" customHeight="1" x14ac:dyDescent="0.2">
      <c r="A178" s="182"/>
      <c r="B178" s="182"/>
      <c r="C178" s="182"/>
      <c r="D178" s="182"/>
      <c r="E178" s="182"/>
      <c r="F178" s="202" t="s">
        <v>181</v>
      </c>
      <c r="G178" s="202"/>
      <c r="H178" s="183">
        <v>90.36</v>
      </c>
    </row>
    <row r="179" spans="1:8" s="179" customFormat="1" ht="15" customHeight="1" x14ac:dyDescent="0.2">
      <c r="A179" s="182"/>
      <c r="B179" s="182"/>
      <c r="C179" s="182"/>
      <c r="D179" s="182"/>
      <c r="E179" s="182"/>
      <c r="F179" s="202" t="s">
        <v>187</v>
      </c>
      <c r="G179" s="202"/>
      <c r="H179" s="176">
        <v>739.57</v>
      </c>
    </row>
    <row r="180" spans="1:8" s="179" customFormat="1" ht="15" customHeight="1" x14ac:dyDescent="0.2">
      <c r="A180" s="182"/>
      <c r="B180" s="182"/>
      <c r="C180" s="182"/>
      <c r="D180" s="182"/>
      <c r="E180" s="182"/>
      <c r="F180" s="202" t="s">
        <v>188</v>
      </c>
      <c r="G180" s="202"/>
      <c r="H180" s="176">
        <v>706.29</v>
      </c>
    </row>
    <row r="181" spans="1:8" s="179" customFormat="1" ht="15" customHeight="1" x14ac:dyDescent="0.2">
      <c r="A181" s="182"/>
      <c r="B181" s="182"/>
      <c r="C181" s="182"/>
      <c r="D181" s="182"/>
      <c r="E181" s="182"/>
      <c r="F181" s="202" t="s">
        <v>983</v>
      </c>
      <c r="G181" s="202"/>
      <c r="H181" s="176">
        <v>33.28</v>
      </c>
    </row>
    <row r="182" spans="1:8" s="179" customFormat="1" ht="15" customHeight="1" x14ac:dyDescent="0.2">
      <c r="A182" s="182"/>
      <c r="B182" s="182"/>
      <c r="C182" s="182"/>
      <c r="D182" s="182"/>
      <c r="E182" s="182"/>
      <c r="F182" s="202" t="s">
        <v>189</v>
      </c>
      <c r="G182" s="202"/>
      <c r="H182" s="176">
        <v>739.57</v>
      </c>
    </row>
    <row r="183" spans="1:8" s="179" customFormat="1" ht="15" customHeight="1" x14ac:dyDescent="0.2">
      <c r="A183" s="182"/>
      <c r="B183" s="182"/>
      <c r="C183" s="182"/>
      <c r="D183" s="182"/>
      <c r="E183" s="182"/>
      <c r="F183" s="202" t="s">
        <v>984</v>
      </c>
      <c r="G183" s="202"/>
      <c r="H183" s="176">
        <v>153.31</v>
      </c>
    </row>
    <row r="184" spans="1:8" s="179" customFormat="1" ht="15" customHeight="1" x14ac:dyDescent="0.2">
      <c r="A184" s="182"/>
      <c r="B184" s="182"/>
      <c r="C184" s="182"/>
      <c r="D184" s="182"/>
      <c r="E184" s="182"/>
      <c r="F184" s="202" t="s">
        <v>190</v>
      </c>
      <c r="G184" s="202"/>
      <c r="H184" s="176">
        <v>892.88</v>
      </c>
    </row>
    <row r="185" spans="1:8" s="179" customFormat="1" ht="9.9499999999999993" customHeight="1" x14ac:dyDescent="0.2">
      <c r="A185" s="182"/>
      <c r="B185" s="182"/>
      <c r="C185" s="182"/>
      <c r="D185" s="182"/>
      <c r="E185" s="182"/>
      <c r="F185" s="207"/>
      <c r="G185" s="207"/>
      <c r="H185" s="207"/>
    </row>
    <row r="186" spans="1:8" s="179" customFormat="1" ht="20.100000000000001" customHeight="1" x14ac:dyDescent="0.2">
      <c r="A186" s="208" t="s">
        <v>457</v>
      </c>
      <c r="B186" s="208"/>
      <c r="C186" s="208"/>
      <c r="D186" s="208"/>
      <c r="E186" s="208"/>
      <c r="F186" s="208"/>
      <c r="G186" s="208"/>
      <c r="H186" s="208"/>
    </row>
    <row r="187" spans="1:8" s="179" customFormat="1" ht="15" customHeight="1" x14ac:dyDescent="0.2">
      <c r="A187" s="203" t="s">
        <v>160</v>
      </c>
      <c r="B187" s="203"/>
      <c r="C187" s="204" t="s">
        <v>161</v>
      </c>
      <c r="D187" s="204"/>
      <c r="E187" s="108" t="s">
        <v>162</v>
      </c>
      <c r="F187" s="108" t="s">
        <v>163</v>
      </c>
      <c r="G187" s="108" t="s">
        <v>164</v>
      </c>
      <c r="H187" s="108" t="s">
        <v>165</v>
      </c>
    </row>
    <row r="188" spans="1:8" s="179" customFormat="1" ht="21" customHeight="1" x14ac:dyDescent="0.2">
      <c r="A188" s="109" t="s">
        <v>334</v>
      </c>
      <c r="B188" s="180" t="s">
        <v>335</v>
      </c>
      <c r="C188" s="205" t="s">
        <v>13</v>
      </c>
      <c r="D188" s="205"/>
      <c r="E188" s="109" t="s">
        <v>185</v>
      </c>
      <c r="F188" s="118">
        <v>1.08</v>
      </c>
      <c r="G188" s="181">
        <v>129.87</v>
      </c>
      <c r="H188" s="181">
        <v>140.25</v>
      </c>
    </row>
    <row r="189" spans="1:8" s="179" customFormat="1" ht="15" customHeight="1" x14ac:dyDescent="0.2">
      <c r="A189" s="109" t="s">
        <v>336</v>
      </c>
      <c r="B189" s="180" t="s">
        <v>337</v>
      </c>
      <c r="C189" s="205" t="s">
        <v>13</v>
      </c>
      <c r="D189" s="205"/>
      <c r="E189" s="109" t="s">
        <v>66</v>
      </c>
      <c r="F189" s="118">
        <v>300</v>
      </c>
      <c r="G189" s="181">
        <v>0.8</v>
      </c>
      <c r="H189" s="181">
        <v>240</v>
      </c>
    </row>
    <row r="190" spans="1:8" s="179" customFormat="1" ht="15" customHeight="1" x14ac:dyDescent="0.2">
      <c r="A190" s="182"/>
      <c r="B190" s="182"/>
      <c r="C190" s="182"/>
      <c r="D190" s="182"/>
      <c r="E190" s="182"/>
      <c r="F190" s="202" t="s">
        <v>175</v>
      </c>
      <c r="G190" s="202"/>
      <c r="H190" s="183">
        <v>380.25</v>
      </c>
    </row>
    <row r="191" spans="1:8" s="179" customFormat="1" ht="15" customHeight="1" x14ac:dyDescent="0.2">
      <c r="A191" s="203" t="s">
        <v>176</v>
      </c>
      <c r="B191" s="203"/>
      <c r="C191" s="204" t="s">
        <v>161</v>
      </c>
      <c r="D191" s="204"/>
      <c r="E191" s="108" t="s">
        <v>162</v>
      </c>
      <c r="F191" s="108" t="s">
        <v>163</v>
      </c>
      <c r="G191" s="108" t="s">
        <v>164</v>
      </c>
      <c r="H191" s="108" t="s">
        <v>165</v>
      </c>
    </row>
    <row r="192" spans="1:8" s="179" customFormat="1" ht="15" customHeight="1" x14ac:dyDescent="0.2">
      <c r="A192" s="109" t="s">
        <v>179</v>
      </c>
      <c r="B192" s="180" t="s">
        <v>180</v>
      </c>
      <c r="C192" s="205" t="s">
        <v>13</v>
      </c>
      <c r="D192" s="205"/>
      <c r="E192" s="109" t="s">
        <v>96</v>
      </c>
      <c r="F192" s="118">
        <v>4</v>
      </c>
      <c r="G192" s="181">
        <v>22.59</v>
      </c>
      <c r="H192" s="181">
        <v>90.36</v>
      </c>
    </row>
    <row r="193" spans="1:8" s="179" customFormat="1" ht="18" customHeight="1" x14ac:dyDescent="0.2">
      <c r="A193" s="182"/>
      <c r="B193" s="182"/>
      <c r="C193" s="182"/>
      <c r="D193" s="182"/>
      <c r="E193" s="182"/>
      <c r="F193" s="202" t="s">
        <v>181</v>
      </c>
      <c r="G193" s="202"/>
      <c r="H193" s="183">
        <v>90.36</v>
      </c>
    </row>
    <row r="194" spans="1:8" s="179" customFormat="1" ht="15" customHeight="1" x14ac:dyDescent="0.2">
      <c r="A194" s="182"/>
      <c r="B194" s="182"/>
      <c r="C194" s="182"/>
      <c r="D194" s="182"/>
      <c r="E194" s="182"/>
      <c r="F194" s="202" t="s">
        <v>187</v>
      </c>
      <c r="G194" s="202"/>
      <c r="H194" s="176">
        <v>470.61</v>
      </c>
    </row>
    <row r="195" spans="1:8" s="179" customFormat="1" ht="15" customHeight="1" x14ac:dyDescent="0.2">
      <c r="A195" s="182"/>
      <c r="B195" s="182"/>
      <c r="C195" s="182"/>
      <c r="D195" s="182"/>
      <c r="E195" s="182"/>
      <c r="F195" s="202" t="s">
        <v>188</v>
      </c>
      <c r="G195" s="202"/>
      <c r="H195" s="176">
        <v>437.33</v>
      </c>
    </row>
    <row r="196" spans="1:8" s="179" customFormat="1" ht="15" customHeight="1" x14ac:dyDescent="0.2">
      <c r="A196" s="182"/>
      <c r="B196" s="182"/>
      <c r="C196" s="182"/>
      <c r="D196" s="182"/>
      <c r="E196" s="182"/>
      <c r="F196" s="202" t="s">
        <v>983</v>
      </c>
      <c r="G196" s="202"/>
      <c r="H196" s="176">
        <v>33.28</v>
      </c>
    </row>
    <row r="197" spans="1:8" s="179" customFormat="1" ht="15" customHeight="1" x14ac:dyDescent="0.2">
      <c r="A197" s="182"/>
      <c r="B197" s="182"/>
      <c r="C197" s="182"/>
      <c r="D197" s="182"/>
      <c r="E197" s="182"/>
      <c r="F197" s="202" t="s">
        <v>189</v>
      </c>
      <c r="G197" s="202"/>
      <c r="H197" s="176">
        <v>470.61</v>
      </c>
    </row>
    <row r="198" spans="1:8" s="179" customFormat="1" ht="15" customHeight="1" x14ac:dyDescent="0.2">
      <c r="A198" s="182"/>
      <c r="B198" s="182"/>
      <c r="C198" s="182"/>
      <c r="D198" s="182"/>
      <c r="E198" s="182"/>
      <c r="F198" s="202" t="s">
        <v>984</v>
      </c>
      <c r="G198" s="202"/>
      <c r="H198" s="176">
        <v>97.56</v>
      </c>
    </row>
    <row r="199" spans="1:8" s="179" customFormat="1" ht="15" customHeight="1" x14ac:dyDescent="0.2">
      <c r="A199" s="182"/>
      <c r="B199" s="182"/>
      <c r="C199" s="182"/>
      <c r="D199" s="182"/>
      <c r="E199" s="182"/>
      <c r="F199" s="202" t="s">
        <v>190</v>
      </c>
      <c r="G199" s="202"/>
      <c r="H199" s="176">
        <v>568.16999999999996</v>
      </c>
    </row>
    <row r="200" spans="1:8" s="179" customFormat="1" ht="9.9499999999999993" customHeight="1" x14ac:dyDescent="0.2">
      <c r="A200" s="182"/>
      <c r="B200" s="182"/>
      <c r="C200" s="182"/>
      <c r="D200" s="182"/>
      <c r="E200" s="182"/>
      <c r="F200" s="207"/>
      <c r="G200" s="207"/>
      <c r="H200" s="207"/>
    </row>
    <row r="201" spans="1:8" s="179" customFormat="1" ht="20.100000000000001" customHeight="1" x14ac:dyDescent="0.2">
      <c r="A201" s="208" t="s">
        <v>458</v>
      </c>
      <c r="B201" s="208"/>
      <c r="C201" s="208"/>
      <c r="D201" s="208"/>
      <c r="E201" s="208"/>
      <c r="F201" s="208"/>
      <c r="G201" s="208"/>
      <c r="H201" s="208"/>
    </row>
    <row r="202" spans="1:8" s="179" customFormat="1" ht="15" customHeight="1" x14ac:dyDescent="0.2">
      <c r="A202" s="203" t="s">
        <v>160</v>
      </c>
      <c r="B202" s="203"/>
      <c r="C202" s="204" t="s">
        <v>161</v>
      </c>
      <c r="D202" s="204"/>
      <c r="E202" s="108" t="s">
        <v>162</v>
      </c>
      <c r="F202" s="108" t="s">
        <v>163</v>
      </c>
      <c r="G202" s="108" t="s">
        <v>164</v>
      </c>
      <c r="H202" s="108" t="s">
        <v>165</v>
      </c>
    </row>
    <row r="203" spans="1:8" s="179" customFormat="1" ht="21" customHeight="1" x14ac:dyDescent="0.2">
      <c r="A203" s="109" t="s">
        <v>432</v>
      </c>
      <c r="B203" s="180" t="s">
        <v>433</v>
      </c>
      <c r="C203" s="205" t="s">
        <v>13</v>
      </c>
      <c r="D203" s="205"/>
      <c r="E203" s="109" t="s">
        <v>185</v>
      </c>
      <c r="F203" s="118">
        <v>1.216</v>
      </c>
      <c r="G203" s="181">
        <v>131.56</v>
      </c>
      <c r="H203" s="181">
        <v>159.97</v>
      </c>
    </row>
    <row r="204" spans="1:8" s="179" customFormat="1" ht="15" customHeight="1" x14ac:dyDescent="0.2">
      <c r="A204" s="109" t="s">
        <v>459</v>
      </c>
      <c r="B204" s="180" t="s">
        <v>460</v>
      </c>
      <c r="C204" s="205" t="s">
        <v>13</v>
      </c>
      <c r="D204" s="205"/>
      <c r="E204" s="109" t="s">
        <v>66</v>
      </c>
      <c r="F204" s="118">
        <v>182</v>
      </c>
      <c r="G204" s="181">
        <v>1.65</v>
      </c>
      <c r="H204" s="181">
        <v>300.3</v>
      </c>
    </row>
    <row r="205" spans="1:8" s="179" customFormat="1" ht="15" customHeight="1" x14ac:dyDescent="0.2">
      <c r="A205" s="109" t="s">
        <v>336</v>
      </c>
      <c r="B205" s="180" t="s">
        <v>337</v>
      </c>
      <c r="C205" s="205" t="s">
        <v>13</v>
      </c>
      <c r="D205" s="205"/>
      <c r="E205" s="109" t="s">
        <v>66</v>
      </c>
      <c r="F205" s="118">
        <v>182</v>
      </c>
      <c r="G205" s="181">
        <v>0.8</v>
      </c>
      <c r="H205" s="181">
        <v>145.6</v>
      </c>
    </row>
    <row r="206" spans="1:8" s="179" customFormat="1" ht="15" customHeight="1" x14ac:dyDescent="0.2">
      <c r="A206" s="182"/>
      <c r="B206" s="182"/>
      <c r="C206" s="182"/>
      <c r="D206" s="182"/>
      <c r="E206" s="182"/>
      <c r="F206" s="202" t="s">
        <v>175</v>
      </c>
      <c r="G206" s="202"/>
      <c r="H206" s="183">
        <v>605.87</v>
      </c>
    </row>
    <row r="207" spans="1:8" s="179" customFormat="1" ht="15" customHeight="1" x14ac:dyDescent="0.2">
      <c r="A207" s="203" t="s">
        <v>176</v>
      </c>
      <c r="B207" s="203"/>
      <c r="C207" s="204" t="s">
        <v>161</v>
      </c>
      <c r="D207" s="204"/>
      <c r="E207" s="108" t="s">
        <v>162</v>
      </c>
      <c r="F207" s="108" t="s">
        <v>163</v>
      </c>
      <c r="G207" s="108" t="s">
        <v>164</v>
      </c>
      <c r="H207" s="108" t="s">
        <v>165</v>
      </c>
    </row>
    <row r="208" spans="1:8" s="179" customFormat="1" ht="15" customHeight="1" x14ac:dyDescent="0.2">
      <c r="A208" s="109" t="s">
        <v>179</v>
      </c>
      <c r="B208" s="180" t="s">
        <v>180</v>
      </c>
      <c r="C208" s="205" t="s">
        <v>13</v>
      </c>
      <c r="D208" s="205"/>
      <c r="E208" s="109" t="s">
        <v>96</v>
      </c>
      <c r="F208" s="118">
        <v>4</v>
      </c>
      <c r="G208" s="181">
        <v>22.59</v>
      </c>
      <c r="H208" s="181">
        <v>90.36</v>
      </c>
    </row>
    <row r="209" spans="1:8" s="179" customFormat="1" ht="18" customHeight="1" x14ac:dyDescent="0.2">
      <c r="A209" s="182"/>
      <c r="B209" s="182"/>
      <c r="C209" s="182"/>
      <c r="D209" s="182"/>
      <c r="E209" s="182"/>
      <c r="F209" s="202" t="s">
        <v>181</v>
      </c>
      <c r="G209" s="202"/>
      <c r="H209" s="183">
        <v>90.36</v>
      </c>
    </row>
    <row r="210" spans="1:8" s="179" customFormat="1" ht="15" customHeight="1" x14ac:dyDescent="0.2">
      <c r="A210" s="182"/>
      <c r="B210" s="182"/>
      <c r="C210" s="182"/>
      <c r="D210" s="182"/>
      <c r="E210" s="182"/>
      <c r="F210" s="202" t="s">
        <v>187</v>
      </c>
      <c r="G210" s="202"/>
      <c r="H210" s="176">
        <v>696.23</v>
      </c>
    </row>
    <row r="211" spans="1:8" s="179" customFormat="1" ht="15" customHeight="1" x14ac:dyDescent="0.2">
      <c r="A211" s="182"/>
      <c r="B211" s="182"/>
      <c r="C211" s="182"/>
      <c r="D211" s="182"/>
      <c r="E211" s="182"/>
      <c r="F211" s="202" t="s">
        <v>188</v>
      </c>
      <c r="G211" s="202"/>
      <c r="H211" s="176">
        <v>662.95</v>
      </c>
    </row>
    <row r="212" spans="1:8" s="179" customFormat="1" ht="15" customHeight="1" x14ac:dyDescent="0.2">
      <c r="A212" s="182"/>
      <c r="B212" s="182"/>
      <c r="C212" s="182"/>
      <c r="D212" s="182"/>
      <c r="E212" s="182"/>
      <c r="F212" s="202" t="s">
        <v>983</v>
      </c>
      <c r="G212" s="202"/>
      <c r="H212" s="176">
        <v>33.28</v>
      </c>
    </row>
    <row r="213" spans="1:8" s="179" customFormat="1" ht="15" customHeight="1" x14ac:dyDescent="0.2">
      <c r="A213" s="182"/>
      <c r="B213" s="182"/>
      <c r="C213" s="182"/>
      <c r="D213" s="182"/>
      <c r="E213" s="182"/>
      <c r="F213" s="202" t="s">
        <v>189</v>
      </c>
      <c r="G213" s="202"/>
      <c r="H213" s="176">
        <v>696.23</v>
      </c>
    </row>
    <row r="214" spans="1:8" s="179" customFormat="1" ht="15" customHeight="1" x14ac:dyDescent="0.2">
      <c r="A214" s="182"/>
      <c r="B214" s="182"/>
      <c r="C214" s="182"/>
      <c r="D214" s="182"/>
      <c r="E214" s="182"/>
      <c r="F214" s="202" t="s">
        <v>984</v>
      </c>
      <c r="G214" s="202"/>
      <c r="H214" s="176">
        <v>144.33000000000001</v>
      </c>
    </row>
    <row r="215" spans="1:8" s="179" customFormat="1" ht="15" customHeight="1" x14ac:dyDescent="0.2">
      <c r="A215" s="182"/>
      <c r="B215" s="182"/>
      <c r="C215" s="182"/>
      <c r="D215" s="182"/>
      <c r="E215" s="182"/>
      <c r="F215" s="202" t="s">
        <v>190</v>
      </c>
      <c r="G215" s="202"/>
      <c r="H215" s="176">
        <v>840.56</v>
      </c>
    </row>
    <row r="216" spans="1:8" s="179" customFormat="1" ht="9.9499999999999993" customHeight="1" x14ac:dyDescent="0.2">
      <c r="A216" s="182"/>
      <c r="B216" s="182"/>
      <c r="C216" s="182"/>
      <c r="D216" s="182"/>
      <c r="E216" s="182"/>
      <c r="F216" s="207"/>
      <c r="G216" s="207"/>
      <c r="H216" s="207"/>
    </row>
    <row r="217" spans="1:8" s="179" customFormat="1" ht="20.100000000000001" customHeight="1" x14ac:dyDescent="0.2">
      <c r="A217" s="208" t="s">
        <v>461</v>
      </c>
      <c r="B217" s="208"/>
      <c r="C217" s="208"/>
      <c r="D217" s="208"/>
      <c r="E217" s="208"/>
      <c r="F217" s="208"/>
      <c r="G217" s="208"/>
      <c r="H217" s="208"/>
    </row>
    <row r="218" spans="1:8" s="179" customFormat="1" ht="15" customHeight="1" x14ac:dyDescent="0.2">
      <c r="A218" s="203" t="s">
        <v>160</v>
      </c>
      <c r="B218" s="203"/>
      <c r="C218" s="204" t="s">
        <v>161</v>
      </c>
      <c r="D218" s="204"/>
      <c r="E218" s="108" t="s">
        <v>162</v>
      </c>
      <c r="F218" s="108" t="s">
        <v>163</v>
      </c>
      <c r="G218" s="108" t="s">
        <v>164</v>
      </c>
      <c r="H218" s="108" t="s">
        <v>165</v>
      </c>
    </row>
    <row r="219" spans="1:8" s="179" customFormat="1" ht="15" customHeight="1" x14ac:dyDescent="0.2">
      <c r="A219" s="109" t="s">
        <v>462</v>
      </c>
      <c r="B219" s="180" t="s">
        <v>463</v>
      </c>
      <c r="C219" s="205" t="s">
        <v>22</v>
      </c>
      <c r="D219" s="205"/>
      <c r="E219" s="109" t="s">
        <v>226</v>
      </c>
      <c r="F219" s="118">
        <v>1</v>
      </c>
      <c r="G219" s="181">
        <v>9.02</v>
      </c>
      <c r="H219" s="181">
        <v>9.02</v>
      </c>
    </row>
    <row r="220" spans="1:8" s="179" customFormat="1" ht="21" customHeight="1" x14ac:dyDescent="0.2">
      <c r="A220" s="109" t="s">
        <v>464</v>
      </c>
      <c r="B220" s="180" t="s">
        <v>465</v>
      </c>
      <c r="C220" s="205" t="s">
        <v>13</v>
      </c>
      <c r="D220" s="205"/>
      <c r="E220" s="109" t="s">
        <v>66</v>
      </c>
      <c r="F220" s="118">
        <v>0.02</v>
      </c>
      <c r="G220" s="181">
        <v>22.6</v>
      </c>
      <c r="H220" s="181">
        <v>0.45</v>
      </c>
    </row>
    <row r="221" spans="1:8" s="179" customFormat="1" ht="29.1" customHeight="1" x14ac:dyDescent="0.2">
      <c r="A221" s="109" t="s">
        <v>466</v>
      </c>
      <c r="B221" s="180" t="s">
        <v>467</v>
      </c>
      <c r="C221" s="205" t="s">
        <v>13</v>
      </c>
      <c r="D221" s="205"/>
      <c r="E221" s="109" t="s">
        <v>34</v>
      </c>
      <c r="F221" s="118">
        <v>0.4</v>
      </c>
      <c r="G221" s="181">
        <v>0.21</v>
      </c>
      <c r="H221" s="181">
        <v>0.08</v>
      </c>
    </row>
    <row r="222" spans="1:8" s="179" customFormat="1" ht="29.1" customHeight="1" x14ac:dyDescent="0.2">
      <c r="A222" s="109" t="s">
        <v>468</v>
      </c>
      <c r="B222" s="180" t="s">
        <v>469</v>
      </c>
      <c r="C222" s="205" t="s">
        <v>22</v>
      </c>
      <c r="D222" s="205"/>
      <c r="E222" s="109" t="s">
        <v>24</v>
      </c>
      <c r="F222" s="118">
        <v>0.4</v>
      </c>
      <c r="G222" s="181">
        <v>0.32</v>
      </c>
      <c r="H222" s="181">
        <v>0.12</v>
      </c>
    </row>
    <row r="223" spans="1:8" s="179" customFormat="1" ht="15" customHeight="1" x14ac:dyDescent="0.2">
      <c r="A223" s="182"/>
      <c r="B223" s="182"/>
      <c r="C223" s="182"/>
      <c r="D223" s="182"/>
      <c r="E223" s="182"/>
      <c r="F223" s="202" t="s">
        <v>175</v>
      </c>
      <c r="G223" s="202"/>
      <c r="H223" s="183">
        <v>9.67</v>
      </c>
    </row>
    <row r="224" spans="1:8" s="179" customFormat="1" ht="15" customHeight="1" x14ac:dyDescent="0.2">
      <c r="A224" s="203" t="s">
        <v>176</v>
      </c>
      <c r="B224" s="203"/>
      <c r="C224" s="204" t="s">
        <v>161</v>
      </c>
      <c r="D224" s="204"/>
      <c r="E224" s="108" t="s">
        <v>162</v>
      </c>
      <c r="F224" s="108" t="s">
        <v>163</v>
      </c>
      <c r="G224" s="108" t="s">
        <v>164</v>
      </c>
      <c r="H224" s="108" t="s">
        <v>165</v>
      </c>
    </row>
    <row r="225" spans="1:8" s="179" customFormat="1" ht="15" customHeight="1" x14ac:dyDescent="0.2">
      <c r="A225" s="109" t="s">
        <v>470</v>
      </c>
      <c r="B225" s="180" t="s">
        <v>471</v>
      </c>
      <c r="C225" s="205" t="s">
        <v>13</v>
      </c>
      <c r="D225" s="205"/>
      <c r="E225" s="109" t="s">
        <v>96</v>
      </c>
      <c r="F225" s="118">
        <v>0.08</v>
      </c>
      <c r="G225" s="181">
        <v>31.49</v>
      </c>
      <c r="H225" s="181">
        <v>2.5099999999999998</v>
      </c>
    </row>
    <row r="226" spans="1:8" s="179" customFormat="1" ht="15" customHeight="1" x14ac:dyDescent="0.2">
      <c r="A226" s="109" t="s">
        <v>179</v>
      </c>
      <c r="B226" s="180" t="s">
        <v>180</v>
      </c>
      <c r="C226" s="205" t="s">
        <v>13</v>
      </c>
      <c r="D226" s="205"/>
      <c r="E226" s="109" t="s">
        <v>96</v>
      </c>
      <c r="F226" s="118">
        <v>0.08</v>
      </c>
      <c r="G226" s="181">
        <v>22.59</v>
      </c>
      <c r="H226" s="181">
        <v>1.8</v>
      </c>
    </row>
    <row r="227" spans="1:8" s="179" customFormat="1" ht="18" customHeight="1" x14ac:dyDescent="0.2">
      <c r="A227" s="182"/>
      <c r="B227" s="182"/>
      <c r="C227" s="182"/>
      <c r="D227" s="182"/>
      <c r="E227" s="182"/>
      <c r="F227" s="202" t="s">
        <v>181</v>
      </c>
      <c r="G227" s="202"/>
      <c r="H227" s="183">
        <v>4.3099999999999996</v>
      </c>
    </row>
    <row r="228" spans="1:8" s="179" customFormat="1" ht="15" customHeight="1" x14ac:dyDescent="0.2">
      <c r="A228" s="182"/>
      <c r="B228" s="182"/>
      <c r="C228" s="182"/>
      <c r="D228" s="182"/>
      <c r="E228" s="182"/>
      <c r="F228" s="202" t="s">
        <v>187</v>
      </c>
      <c r="G228" s="202"/>
      <c r="H228" s="176">
        <v>13.98</v>
      </c>
    </row>
    <row r="229" spans="1:8" s="179" customFormat="1" ht="15" customHeight="1" x14ac:dyDescent="0.2">
      <c r="A229" s="182"/>
      <c r="B229" s="182"/>
      <c r="C229" s="182"/>
      <c r="D229" s="182"/>
      <c r="E229" s="182"/>
      <c r="F229" s="202" t="s">
        <v>188</v>
      </c>
      <c r="G229" s="202"/>
      <c r="H229" s="176">
        <v>12.28</v>
      </c>
    </row>
    <row r="230" spans="1:8" s="179" customFormat="1" ht="15" customHeight="1" x14ac:dyDescent="0.2">
      <c r="A230" s="182"/>
      <c r="B230" s="182"/>
      <c r="C230" s="182"/>
      <c r="D230" s="182"/>
      <c r="E230" s="182"/>
      <c r="F230" s="202" t="s">
        <v>983</v>
      </c>
      <c r="G230" s="202"/>
      <c r="H230" s="176">
        <v>1.7</v>
      </c>
    </row>
    <row r="231" spans="1:8" s="179" customFormat="1" ht="15" customHeight="1" x14ac:dyDescent="0.2">
      <c r="A231" s="182"/>
      <c r="B231" s="182"/>
      <c r="C231" s="182"/>
      <c r="D231" s="182"/>
      <c r="E231" s="182"/>
      <c r="F231" s="202" t="s">
        <v>189</v>
      </c>
      <c r="G231" s="202"/>
      <c r="H231" s="176">
        <v>13.98</v>
      </c>
    </row>
    <row r="232" spans="1:8" s="179" customFormat="1" ht="15" customHeight="1" x14ac:dyDescent="0.2">
      <c r="A232" s="182"/>
      <c r="B232" s="182"/>
      <c r="C232" s="182"/>
      <c r="D232" s="182"/>
      <c r="E232" s="182"/>
      <c r="F232" s="202" t="s">
        <v>984</v>
      </c>
      <c r="G232" s="202"/>
      <c r="H232" s="176">
        <v>2.9</v>
      </c>
    </row>
    <row r="233" spans="1:8" s="179" customFormat="1" ht="15" customHeight="1" x14ac:dyDescent="0.2">
      <c r="A233" s="182"/>
      <c r="B233" s="182"/>
      <c r="C233" s="182"/>
      <c r="D233" s="182"/>
      <c r="E233" s="182"/>
      <c r="F233" s="202" t="s">
        <v>190</v>
      </c>
      <c r="G233" s="202"/>
      <c r="H233" s="176">
        <v>16.88</v>
      </c>
    </row>
    <row r="234" spans="1:8" s="179" customFormat="1" ht="9.9499999999999993" customHeight="1" x14ac:dyDescent="0.2">
      <c r="A234" s="182"/>
      <c r="B234" s="182"/>
      <c r="C234" s="182"/>
      <c r="D234" s="182"/>
      <c r="E234" s="182"/>
      <c r="F234" s="207"/>
      <c r="G234" s="207"/>
      <c r="H234" s="207"/>
    </row>
    <row r="235" spans="1:8" s="179" customFormat="1" ht="20.100000000000001" customHeight="1" x14ac:dyDescent="0.2">
      <c r="A235" s="208" t="s">
        <v>472</v>
      </c>
      <c r="B235" s="208"/>
      <c r="C235" s="208"/>
      <c r="D235" s="208"/>
      <c r="E235" s="208"/>
      <c r="F235" s="208"/>
      <c r="G235" s="208"/>
      <c r="H235" s="208"/>
    </row>
    <row r="236" spans="1:8" s="179" customFormat="1" ht="15" customHeight="1" x14ac:dyDescent="0.2">
      <c r="A236" s="203" t="s">
        <v>160</v>
      </c>
      <c r="B236" s="203"/>
      <c r="C236" s="204" t="s">
        <v>161</v>
      </c>
      <c r="D236" s="204"/>
      <c r="E236" s="108" t="s">
        <v>162</v>
      </c>
      <c r="F236" s="108" t="s">
        <v>163</v>
      </c>
      <c r="G236" s="108" t="s">
        <v>164</v>
      </c>
      <c r="H236" s="108" t="s">
        <v>165</v>
      </c>
    </row>
    <row r="237" spans="1:8" s="179" customFormat="1" ht="15" customHeight="1" x14ac:dyDescent="0.2">
      <c r="A237" s="109" t="s">
        <v>473</v>
      </c>
      <c r="B237" s="180" t="s">
        <v>474</v>
      </c>
      <c r="C237" s="205" t="s">
        <v>22</v>
      </c>
      <c r="D237" s="205"/>
      <c r="E237" s="109" t="s">
        <v>226</v>
      </c>
      <c r="F237" s="118">
        <v>1</v>
      </c>
      <c r="G237" s="181">
        <v>8.5299999999999994</v>
      </c>
      <c r="H237" s="181">
        <v>8.5299999999999994</v>
      </c>
    </row>
    <row r="238" spans="1:8" s="179" customFormat="1" ht="21" customHeight="1" x14ac:dyDescent="0.2">
      <c r="A238" s="109" t="s">
        <v>464</v>
      </c>
      <c r="B238" s="180" t="s">
        <v>465</v>
      </c>
      <c r="C238" s="205" t="s">
        <v>13</v>
      </c>
      <c r="D238" s="205"/>
      <c r="E238" s="109" t="s">
        <v>66</v>
      </c>
      <c r="F238" s="118">
        <v>0.02</v>
      </c>
      <c r="G238" s="181">
        <v>22.6</v>
      </c>
      <c r="H238" s="181">
        <v>0.45</v>
      </c>
    </row>
    <row r="239" spans="1:8" s="179" customFormat="1" ht="29.1" customHeight="1" x14ac:dyDescent="0.2">
      <c r="A239" s="109" t="s">
        <v>466</v>
      </c>
      <c r="B239" s="180" t="s">
        <v>467</v>
      </c>
      <c r="C239" s="205" t="s">
        <v>13</v>
      </c>
      <c r="D239" s="205"/>
      <c r="E239" s="109" t="s">
        <v>34</v>
      </c>
      <c r="F239" s="118">
        <v>0.4</v>
      </c>
      <c r="G239" s="181">
        <v>0.21</v>
      </c>
      <c r="H239" s="181">
        <v>0.08</v>
      </c>
    </row>
    <row r="240" spans="1:8" s="179" customFormat="1" ht="29.1" customHeight="1" x14ac:dyDescent="0.2">
      <c r="A240" s="109" t="s">
        <v>468</v>
      </c>
      <c r="B240" s="180" t="s">
        <v>469</v>
      </c>
      <c r="C240" s="205" t="s">
        <v>22</v>
      </c>
      <c r="D240" s="205"/>
      <c r="E240" s="109" t="s">
        <v>24</v>
      </c>
      <c r="F240" s="118">
        <v>0.4</v>
      </c>
      <c r="G240" s="181">
        <v>0.32</v>
      </c>
      <c r="H240" s="181">
        <v>0.12</v>
      </c>
    </row>
    <row r="241" spans="1:8" s="179" customFormat="1" ht="15" customHeight="1" x14ac:dyDescent="0.2">
      <c r="A241" s="182"/>
      <c r="B241" s="182"/>
      <c r="C241" s="182"/>
      <c r="D241" s="182"/>
      <c r="E241" s="182"/>
      <c r="F241" s="202" t="s">
        <v>175</v>
      </c>
      <c r="G241" s="202"/>
      <c r="H241" s="183">
        <v>9.18</v>
      </c>
    </row>
    <row r="242" spans="1:8" s="179" customFormat="1" ht="15" customHeight="1" x14ac:dyDescent="0.2">
      <c r="A242" s="203" t="s">
        <v>176</v>
      </c>
      <c r="B242" s="203"/>
      <c r="C242" s="204" t="s">
        <v>161</v>
      </c>
      <c r="D242" s="204"/>
      <c r="E242" s="108" t="s">
        <v>162</v>
      </c>
      <c r="F242" s="108" t="s">
        <v>163</v>
      </c>
      <c r="G242" s="108" t="s">
        <v>164</v>
      </c>
      <c r="H242" s="108" t="s">
        <v>165</v>
      </c>
    </row>
    <row r="243" spans="1:8" s="179" customFormat="1" ht="15" customHeight="1" x14ac:dyDescent="0.2">
      <c r="A243" s="109" t="s">
        <v>470</v>
      </c>
      <c r="B243" s="180" t="s">
        <v>471</v>
      </c>
      <c r="C243" s="205" t="s">
        <v>13</v>
      </c>
      <c r="D243" s="205"/>
      <c r="E243" s="109" t="s">
        <v>96</v>
      </c>
      <c r="F243" s="118">
        <v>7.0000000000000007E-2</v>
      </c>
      <c r="G243" s="181">
        <v>31.49</v>
      </c>
      <c r="H243" s="181">
        <v>2.2000000000000002</v>
      </c>
    </row>
    <row r="244" spans="1:8" s="179" customFormat="1" ht="15" customHeight="1" x14ac:dyDescent="0.2">
      <c r="A244" s="109" t="s">
        <v>179</v>
      </c>
      <c r="B244" s="180" t="s">
        <v>180</v>
      </c>
      <c r="C244" s="205" t="s">
        <v>13</v>
      </c>
      <c r="D244" s="205"/>
      <c r="E244" s="109" t="s">
        <v>96</v>
      </c>
      <c r="F244" s="118">
        <v>7.0000000000000007E-2</v>
      </c>
      <c r="G244" s="181">
        <v>22.59</v>
      </c>
      <c r="H244" s="181">
        <v>1.58</v>
      </c>
    </row>
    <row r="245" spans="1:8" s="179" customFormat="1" ht="18" customHeight="1" x14ac:dyDescent="0.2">
      <c r="A245" s="182"/>
      <c r="B245" s="182"/>
      <c r="C245" s="182"/>
      <c r="D245" s="182"/>
      <c r="E245" s="182"/>
      <c r="F245" s="202" t="s">
        <v>181</v>
      </c>
      <c r="G245" s="202"/>
      <c r="H245" s="183">
        <v>3.78</v>
      </c>
    </row>
    <row r="246" spans="1:8" s="179" customFormat="1" ht="15" customHeight="1" x14ac:dyDescent="0.2">
      <c r="A246" s="182"/>
      <c r="B246" s="182"/>
      <c r="C246" s="182"/>
      <c r="D246" s="182"/>
      <c r="E246" s="182"/>
      <c r="F246" s="202" t="s">
        <v>187</v>
      </c>
      <c r="G246" s="202"/>
      <c r="H246" s="176">
        <v>12.96</v>
      </c>
    </row>
    <row r="247" spans="1:8" s="179" customFormat="1" ht="15" customHeight="1" x14ac:dyDescent="0.2">
      <c r="A247" s="182"/>
      <c r="B247" s="182"/>
      <c r="C247" s="182"/>
      <c r="D247" s="182"/>
      <c r="E247" s="182"/>
      <c r="F247" s="202" t="s">
        <v>188</v>
      </c>
      <c r="G247" s="202"/>
      <c r="H247" s="176">
        <v>11.46</v>
      </c>
    </row>
    <row r="248" spans="1:8" s="179" customFormat="1" ht="15" customHeight="1" x14ac:dyDescent="0.2">
      <c r="A248" s="182"/>
      <c r="B248" s="182"/>
      <c r="C248" s="182"/>
      <c r="D248" s="182"/>
      <c r="E248" s="182"/>
      <c r="F248" s="202" t="s">
        <v>983</v>
      </c>
      <c r="G248" s="202"/>
      <c r="H248" s="176">
        <v>1.5</v>
      </c>
    </row>
    <row r="249" spans="1:8" s="179" customFormat="1" ht="15" customHeight="1" x14ac:dyDescent="0.2">
      <c r="A249" s="182"/>
      <c r="B249" s="182"/>
      <c r="C249" s="182"/>
      <c r="D249" s="182"/>
      <c r="E249" s="182"/>
      <c r="F249" s="202" t="s">
        <v>189</v>
      </c>
      <c r="G249" s="202"/>
      <c r="H249" s="176">
        <v>12.96</v>
      </c>
    </row>
    <row r="250" spans="1:8" s="179" customFormat="1" ht="15" customHeight="1" x14ac:dyDescent="0.2">
      <c r="A250" s="182"/>
      <c r="B250" s="182"/>
      <c r="C250" s="182"/>
      <c r="D250" s="182"/>
      <c r="E250" s="182"/>
      <c r="F250" s="202" t="s">
        <v>984</v>
      </c>
      <c r="G250" s="202"/>
      <c r="H250" s="176">
        <v>2.69</v>
      </c>
    </row>
    <row r="251" spans="1:8" s="179" customFormat="1" ht="15" customHeight="1" x14ac:dyDescent="0.2">
      <c r="A251" s="182"/>
      <c r="B251" s="182"/>
      <c r="C251" s="182"/>
      <c r="D251" s="182"/>
      <c r="E251" s="182"/>
      <c r="F251" s="202" t="s">
        <v>190</v>
      </c>
      <c r="G251" s="202"/>
      <c r="H251" s="176">
        <v>15.65</v>
      </c>
    </row>
    <row r="252" spans="1:8" s="179" customFormat="1" ht="9.9499999999999993" customHeight="1" x14ac:dyDescent="0.2">
      <c r="A252" s="182"/>
      <c r="B252" s="182"/>
      <c r="C252" s="182"/>
      <c r="D252" s="182"/>
      <c r="E252" s="182"/>
      <c r="F252" s="207"/>
      <c r="G252" s="207"/>
      <c r="H252" s="207"/>
    </row>
    <row r="253" spans="1:8" s="179" customFormat="1" ht="20.100000000000001" customHeight="1" x14ac:dyDescent="0.2">
      <c r="A253" s="208" t="s">
        <v>475</v>
      </c>
      <c r="B253" s="208"/>
      <c r="C253" s="208"/>
      <c r="D253" s="208"/>
      <c r="E253" s="208"/>
      <c r="F253" s="208"/>
      <c r="G253" s="208"/>
      <c r="H253" s="208"/>
    </row>
    <row r="254" spans="1:8" s="179" customFormat="1" ht="15" customHeight="1" x14ac:dyDescent="0.2">
      <c r="A254" s="203" t="s">
        <v>182</v>
      </c>
      <c r="B254" s="203"/>
      <c r="C254" s="204" t="s">
        <v>161</v>
      </c>
      <c r="D254" s="204"/>
      <c r="E254" s="108" t="s">
        <v>162</v>
      </c>
      <c r="F254" s="108" t="s">
        <v>163</v>
      </c>
      <c r="G254" s="108" t="s">
        <v>164</v>
      </c>
      <c r="H254" s="108" t="s">
        <v>165</v>
      </c>
    </row>
    <row r="255" spans="1:8" s="179" customFormat="1" ht="38.1" customHeight="1" x14ac:dyDescent="0.2">
      <c r="A255" s="109" t="s">
        <v>476</v>
      </c>
      <c r="B255" s="180" t="s">
        <v>477</v>
      </c>
      <c r="C255" s="205" t="s">
        <v>13</v>
      </c>
      <c r="D255" s="205"/>
      <c r="E255" s="109" t="s">
        <v>96</v>
      </c>
      <c r="F255" s="118">
        <v>1</v>
      </c>
      <c r="G255" s="181">
        <v>0.35</v>
      </c>
      <c r="H255" s="181">
        <v>0.35</v>
      </c>
    </row>
    <row r="256" spans="1:8" s="179" customFormat="1" ht="38.1" customHeight="1" x14ac:dyDescent="0.2">
      <c r="A256" s="109" t="s">
        <v>478</v>
      </c>
      <c r="B256" s="180" t="s">
        <v>479</v>
      </c>
      <c r="C256" s="205" t="s">
        <v>13</v>
      </c>
      <c r="D256" s="205"/>
      <c r="E256" s="109" t="s">
        <v>96</v>
      </c>
      <c r="F256" s="118">
        <v>1</v>
      </c>
      <c r="G256" s="181">
        <v>0.08</v>
      </c>
      <c r="H256" s="181">
        <v>0.08</v>
      </c>
    </row>
    <row r="257" spans="1:8" s="179" customFormat="1" ht="15" customHeight="1" x14ac:dyDescent="0.2">
      <c r="A257" s="182"/>
      <c r="B257" s="182"/>
      <c r="C257" s="182"/>
      <c r="D257" s="182"/>
      <c r="E257" s="182"/>
      <c r="F257" s="202" t="s">
        <v>186</v>
      </c>
      <c r="G257" s="202"/>
      <c r="H257" s="183">
        <v>0.43</v>
      </c>
    </row>
    <row r="258" spans="1:8" s="179" customFormat="1" ht="15" customHeight="1" x14ac:dyDescent="0.2">
      <c r="A258" s="182"/>
      <c r="B258" s="182"/>
      <c r="C258" s="182"/>
      <c r="D258" s="182"/>
      <c r="E258" s="182"/>
      <c r="F258" s="202" t="s">
        <v>187</v>
      </c>
      <c r="G258" s="202"/>
      <c r="H258" s="176">
        <v>0.43</v>
      </c>
    </row>
    <row r="259" spans="1:8" s="179" customFormat="1" ht="15" customHeight="1" x14ac:dyDescent="0.2">
      <c r="A259" s="182"/>
      <c r="B259" s="182"/>
      <c r="C259" s="182"/>
      <c r="D259" s="182"/>
      <c r="E259" s="182"/>
      <c r="F259" s="202" t="s">
        <v>188</v>
      </c>
      <c r="G259" s="202"/>
      <c r="H259" s="176">
        <v>0.43</v>
      </c>
    </row>
    <row r="260" spans="1:8" s="179" customFormat="1" ht="15" customHeight="1" x14ac:dyDescent="0.2">
      <c r="A260" s="182"/>
      <c r="B260" s="182"/>
      <c r="C260" s="182"/>
      <c r="D260" s="182"/>
      <c r="E260" s="182"/>
      <c r="F260" s="202" t="s">
        <v>480</v>
      </c>
      <c r="G260" s="202"/>
      <c r="H260" s="176">
        <v>0</v>
      </c>
    </row>
    <row r="261" spans="1:8" s="179" customFormat="1" ht="15" customHeight="1" x14ac:dyDescent="0.2">
      <c r="A261" s="182"/>
      <c r="B261" s="182"/>
      <c r="C261" s="182"/>
      <c r="D261" s="182"/>
      <c r="E261" s="182"/>
      <c r="F261" s="202" t="s">
        <v>189</v>
      </c>
      <c r="G261" s="202"/>
      <c r="H261" s="176">
        <v>0.43</v>
      </c>
    </row>
    <row r="262" spans="1:8" s="179" customFormat="1" ht="15" customHeight="1" x14ac:dyDescent="0.2">
      <c r="A262" s="182"/>
      <c r="B262" s="182"/>
      <c r="C262" s="182"/>
      <c r="D262" s="182"/>
      <c r="E262" s="182"/>
      <c r="F262" s="202" t="s">
        <v>984</v>
      </c>
      <c r="G262" s="202"/>
      <c r="H262" s="176">
        <v>0.09</v>
      </c>
    </row>
    <row r="263" spans="1:8" s="179" customFormat="1" ht="15" customHeight="1" x14ac:dyDescent="0.2">
      <c r="A263" s="182"/>
      <c r="B263" s="182"/>
      <c r="C263" s="182"/>
      <c r="D263" s="182"/>
      <c r="E263" s="182"/>
      <c r="F263" s="202" t="s">
        <v>190</v>
      </c>
      <c r="G263" s="202"/>
      <c r="H263" s="176">
        <v>0.52</v>
      </c>
    </row>
    <row r="264" spans="1:8" s="179" customFormat="1" ht="9.9499999999999993" customHeight="1" x14ac:dyDescent="0.2">
      <c r="A264" s="182"/>
      <c r="B264" s="182"/>
      <c r="C264" s="182"/>
      <c r="D264" s="182"/>
      <c r="E264" s="182"/>
      <c r="F264" s="207"/>
      <c r="G264" s="207"/>
      <c r="H264" s="207"/>
    </row>
    <row r="265" spans="1:8" s="179" customFormat="1" ht="20.100000000000001" customHeight="1" x14ac:dyDescent="0.2">
      <c r="A265" s="208" t="s">
        <v>481</v>
      </c>
      <c r="B265" s="208"/>
      <c r="C265" s="208"/>
      <c r="D265" s="208"/>
      <c r="E265" s="208"/>
      <c r="F265" s="208"/>
      <c r="G265" s="208"/>
      <c r="H265" s="208"/>
    </row>
    <row r="266" spans="1:8" s="179" customFormat="1" ht="15" customHeight="1" x14ac:dyDescent="0.2">
      <c r="A266" s="203" t="s">
        <v>182</v>
      </c>
      <c r="B266" s="203"/>
      <c r="C266" s="204" t="s">
        <v>161</v>
      </c>
      <c r="D266" s="204"/>
      <c r="E266" s="108" t="s">
        <v>162</v>
      </c>
      <c r="F266" s="108" t="s">
        <v>163</v>
      </c>
      <c r="G266" s="108" t="s">
        <v>164</v>
      </c>
      <c r="H266" s="108" t="s">
        <v>165</v>
      </c>
    </row>
    <row r="267" spans="1:8" s="179" customFormat="1" ht="38.1" customHeight="1" x14ac:dyDescent="0.2">
      <c r="A267" s="109" t="s">
        <v>476</v>
      </c>
      <c r="B267" s="180" t="s">
        <v>477</v>
      </c>
      <c r="C267" s="205" t="s">
        <v>13</v>
      </c>
      <c r="D267" s="205"/>
      <c r="E267" s="109" t="s">
        <v>96</v>
      </c>
      <c r="F267" s="118">
        <v>1</v>
      </c>
      <c r="G267" s="181">
        <v>0.35</v>
      </c>
      <c r="H267" s="181">
        <v>0.35</v>
      </c>
    </row>
    <row r="268" spans="1:8" s="179" customFormat="1" ht="38.1" customHeight="1" x14ac:dyDescent="0.2">
      <c r="A268" s="109" t="s">
        <v>478</v>
      </c>
      <c r="B268" s="180" t="s">
        <v>479</v>
      </c>
      <c r="C268" s="205" t="s">
        <v>13</v>
      </c>
      <c r="D268" s="205"/>
      <c r="E268" s="109" t="s">
        <v>96</v>
      </c>
      <c r="F268" s="118">
        <v>1</v>
      </c>
      <c r="G268" s="181">
        <v>0.08</v>
      </c>
      <c r="H268" s="181">
        <v>0.08</v>
      </c>
    </row>
    <row r="269" spans="1:8" s="179" customFormat="1" ht="38.1" customHeight="1" x14ac:dyDescent="0.2">
      <c r="A269" s="109" t="s">
        <v>482</v>
      </c>
      <c r="B269" s="180" t="s">
        <v>483</v>
      </c>
      <c r="C269" s="205" t="s">
        <v>13</v>
      </c>
      <c r="D269" s="205"/>
      <c r="E269" s="109" t="s">
        <v>96</v>
      </c>
      <c r="F269" s="118">
        <v>1</v>
      </c>
      <c r="G269" s="181">
        <v>0.38</v>
      </c>
      <c r="H269" s="181">
        <v>0.38</v>
      </c>
    </row>
    <row r="270" spans="1:8" s="179" customFormat="1" ht="38.1" customHeight="1" x14ac:dyDescent="0.2">
      <c r="A270" s="109" t="s">
        <v>484</v>
      </c>
      <c r="B270" s="180" t="s">
        <v>485</v>
      </c>
      <c r="C270" s="205" t="s">
        <v>13</v>
      </c>
      <c r="D270" s="205"/>
      <c r="E270" s="109" t="s">
        <v>96</v>
      </c>
      <c r="F270" s="118">
        <v>1</v>
      </c>
      <c r="G270" s="181">
        <v>1.33</v>
      </c>
      <c r="H270" s="181">
        <v>1.33</v>
      </c>
    </row>
    <row r="271" spans="1:8" s="179" customFormat="1" ht="15" customHeight="1" x14ac:dyDescent="0.2">
      <c r="A271" s="182"/>
      <c r="B271" s="182"/>
      <c r="C271" s="182"/>
      <c r="D271" s="182"/>
      <c r="E271" s="182"/>
      <c r="F271" s="202" t="s">
        <v>186</v>
      </c>
      <c r="G271" s="202"/>
      <c r="H271" s="183">
        <v>2.14</v>
      </c>
    </row>
    <row r="272" spans="1:8" s="179" customFormat="1" ht="15" customHeight="1" x14ac:dyDescent="0.2">
      <c r="A272" s="182"/>
      <c r="B272" s="182"/>
      <c r="C272" s="182"/>
      <c r="D272" s="182"/>
      <c r="E272" s="182"/>
      <c r="F272" s="202" t="s">
        <v>187</v>
      </c>
      <c r="G272" s="202"/>
      <c r="H272" s="176">
        <v>2.14</v>
      </c>
    </row>
    <row r="273" spans="1:8" s="179" customFormat="1" ht="15" customHeight="1" x14ac:dyDescent="0.2">
      <c r="A273" s="182"/>
      <c r="B273" s="182"/>
      <c r="C273" s="182"/>
      <c r="D273" s="182"/>
      <c r="E273" s="182"/>
      <c r="F273" s="202" t="s">
        <v>188</v>
      </c>
      <c r="G273" s="202"/>
      <c r="H273" s="176">
        <v>2.14</v>
      </c>
    </row>
    <row r="274" spans="1:8" s="179" customFormat="1" ht="15" customHeight="1" x14ac:dyDescent="0.2">
      <c r="A274" s="182"/>
      <c r="B274" s="182"/>
      <c r="C274" s="182"/>
      <c r="D274" s="182"/>
      <c r="E274" s="182"/>
      <c r="F274" s="202" t="s">
        <v>480</v>
      </c>
      <c r="G274" s="202"/>
      <c r="H274" s="176">
        <v>0</v>
      </c>
    </row>
    <row r="275" spans="1:8" s="179" customFormat="1" ht="15" customHeight="1" x14ac:dyDescent="0.2">
      <c r="A275" s="182"/>
      <c r="B275" s="182"/>
      <c r="C275" s="182"/>
      <c r="D275" s="182"/>
      <c r="E275" s="182"/>
      <c r="F275" s="202" t="s">
        <v>189</v>
      </c>
      <c r="G275" s="202"/>
      <c r="H275" s="176">
        <v>2.14</v>
      </c>
    </row>
    <row r="276" spans="1:8" s="179" customFormat="1" ht="15" customHeight="1" x14ac:dyDescent="0.2">
      <c r="A276" s="182"/>
      <c r="B276" s="182"/>
      <c r="C276" s="182"/>
      <c r="D276" s="182"/>
      <c r="E276" s="182"/>
      <c r="F276" s="202" t="s">
        <v>984</v>
      </c>
      <c r="G276" s="202"/>
      <c r="H276" s="176">
        <v>0.44</v>
      </c>
    </row>
    <row r="277" spans="1:8" s="179" customFormat="1" ht="15" customHeight="1" x14ac:dyDescent="0.2">
      <c r="A277" s="182"/>
      <c r="B277" s="182"/>
      <c r="C277" s="182"/>
      <c r="D277" s="182"/>
      <c r="E277" s="182"/>
      <c r="F277" s="202" t="s">
        <v>190</v>
      </c>
      <c r="G277" s="202"/>
      <c r="H277" s="176">
        <v>2.58</v>
      </c>
    </row>
    <row r="278" spans="1:8" s="179" customFormat="1" ht="9.9499999999999993" customHeight="1" x14ac:dyDescent="0.2">
      <c r="A278" s="182"/>
      <c r="B278" s="182"/>
      <c r="C278" s="182"/>
      <c r="D278" s="182"/>
      <c r="E278" s="182"/>
      <c r="F278" s="207"/>
      <c r="G278" s="207"/>
      <c r="H278" s="207"/>
    </row>
    <row r="279" spans="1:8" s="179" customFormat="1" ht="20.100000000000001" customHeight="1" x14ac:dyDescent="0.2">
      <c r="A279" s="208" t="s">
        <v>486</v>
      </c>
      <c r="B279" s="208"/>
      <c r="C279" s="208"/>
      <c r="D279" s="208"/>
      <c r="E279" s="208"/>
      <c r="F279" s="208"/>
      <c r="G279" s="208"/>
      <c r="H279" s="208"/>
    </row>
    <row r="280" spans="1:8" s="179" customFormat="1" ht="15" customHeight="1" x14ac:dyDescent="0.2">
      <c r="A280" s="203" t="s">
        <v>263</v>
      </c>
      <c r="B280" s="203"/>
      <c r="C280" s="204" t="s">
        <v>161</v>
      </c>
      <c r="D280" s="204"/>
      <c r="E280" s="108" t="s">
        <v>162</v>
      </c>
      <c r="F280" s="108" t="s">
        <v>163</v>
      </c>
      <c r="G280" s="108" t="s">
        <v>164</v>
      </c>
      <c r="H280" s="108" t="s">
        <v>165</v>
      </c>
    </row>
    <row r="281" spans="1:8" s="179" customFormat="1" ht="29.1" customHeight="1" x14ac:dyDescent="0.2">
      <c r="A281" s="109" t="s">
        <v>487</v>
      </c>
      <c r="B281" s="180" t="s">
        <v>488</v>
      </c>
      <c r="C281" s="205" t="s">
        <v>13</v>
      </c>
      <c r="D281" s="205"/>
      <c r="E281" s="109" t="s">
        <v>34</v>
      </c>
      <c r="F281" s="118">
        <v>6.3999999999999997E-5</v>
      </c>
      <c r="G281" s="181">
        <v>5530</v>
      </c>
      <c r="H281" s="181">
        <v>0.35</v>
      </c>
    </row>
    <row r="282" spans="1:8" s="179" customFormat="1" ht="15" customHeight="1" x14ac:dyDescent="0.2">
      <c r="A282" s="182"/>
      <c r="B282" s="182"/>
      <c r="C282" s="182"/>
      <c r="D282" s="182"/>
      <c r="E282" s="182"/>
      <c r="F282" s="202" t="s">
        <v>266</v>
      </c>
      <c r="G282" s="202"/>
      <c r="H282" s="183">
        <v>0.35</v>
      </c>
    </row>
    <row r="283" spans="1:8" s="179" customFormat="1" ht="15" customHeight="1" x14ac:dyDescent="0.2">
      <c r="A283" s="182"/>
      <c r="B283" s="182"/>
      <c r="C283" s="182"/>
      <c r="D283" s="182"/>
      <c r="E283" s="182"/>
      <c r="F283" s="202" t="s">
        <v>187</v>
      </c>
      <c r="G283" s="202"/>
      <c r="H283" s="176">
        <v>0.35</v>
      </c>
    </row>
    <row r="284" spans="1:8" s="179" customFormat="1" ht="15" customHeight="1" x14ac:dyDescent="0.2">
      <c r="A284" s="182"/>
      <c r="B284" s="182"/>
      <c r="C284" s="182"/>
      <c r="D284" s="182"/>
      <c r="E284" s="182"/>
      <c r="F284" s="202" t="s">
        <v>188</v>
      </c>
      <c r="G284" s="202"/>
      <c r="H284" s="176">
        <v>0.35</v>
      </c>
    </row>
    <row r="285" spans="1:8" s="179" customFormat="1" ht="15" customHeight="1" x14ac:dyDescent="0.2">
      <c r="A285" s="182"/>
      <c r="B285" s="182"/>
      <c r="C285" s="182"/>
      <c r="D285" s="182"/>
      <c r="E285" s="182"/>
      <c r="F285" s="202" t="s">
        <v>480</v>
      </c>
      <c r="G285" s="202"/>
      <c r="H285" s="176">
        <v>0</v>
      </c>
    </row>
    <row r="286" spans="1:8" s="179" customFormat="1" ht="15" customHeight="1" x14ac:dyDescent="0.2">
      <c r="A286" s="182"/>
      <c r="B286" s="182"/>
      <c r="C286" s="182"/>
      <c r="D286" s="182"/>
      <c r="E286" s="182"/>
      <c r="F286" s="202" t="s">
        <v>189</v>
      </c>
      <c r="G286" s="202"/>
      <c r="H286" s="176">
        <v>0.35</v>
      </c>
    </row>
    <row r="287" spans="1:8" s="179" customFormat="1" ht="15" customHeight="1" x14ac:dyDescent="0.2">
      <c r="A287" s="182"/>
      <c r="B287" s="182"/>
      <c r="C287" s="182"/>
      <c r="D287" s="182"/>
      <c r="E287" s="182"/>
      <c r="F287" s="202" t="s">
        <v>984</v>
      </c>
      <c r="G287" s="202"/>
      <c r="H287" s="176">
        <v>7.0000000000000007E-2</v>
      </c>
    </row>
    <row r="288" spans="1:8" s="179" customFormat="1" ht="15" customHeight="1" x14ac:dyDescent="0.2">
      <c r="A288" s="182"/>
      <c r="B288" s="182"/>
      <c r="C288" s="182"/>
      <c r="D288" s="182"/>
      <c r="E288" s="182"/>
      <c r="F288" s="202" t="s">
        <v>190</v>
      </c>
      <c r="G288" s="202"/>
      <c r="H288" s="176">
        <v>0.42</v>
      </c>
    </row>
    <row r="289" spans="1:8" s="179" customFormat="1" ht="9.9499999999999993" customHeight="1" x14ac:dyDescent="0.2">
      <c r="A289" s="182"/>
      <c r="B289" s="182"/>
      <c r="C289" s="182"/>
      <c r="D289" s="182"/>
      <c r="E289" s="182"/>
      <c r="F289" s="207"/>
      <c r="G289" s="207"/>
      <c r="H289" s="207"/>
    </row>
    <row r="290" spans="1:8" s="179" customFormat="1" ht="20.100000000000001" customHeight="1" x14ac:dyDescent="0.2">
      <c r="A290" s="208" t="s">
        <v>489</v>
      </c>
      <c r="B290" s="208"/>
      <c r="C290" s="208"/>
      <c r="D290" s="208"/>
      <c r="E290" s="208"/>
      <c r="F290" s="208"/>
      <c r="G290" s="208"/>
      <c r="H290" s="208"/>
    </row>
    <row r="291" spans="1:8" s="179" customFormat="1" ht="15" customHeight="1" x14ac:dyDescent="0.2">
      <c r="A291" s="203" t="s">
        <v>263</v>
      </c>
      <c r="B291" s="203"/>
      <c r="C291" s="204" t="s">
        <v>161</v>
      </c>
      <c r="D291" s="204"/>
      <c r="E291" s="108" t="s">
        <v>162</v>
      </c>
      <c r="F291" s="108" t="s">
        <v>163</v>
      </c>
      <c r="G291" s="108" t="s">
        <v>164</v>
      </c>
      <c r="H291" s="108" t="s">
        <v>165</v>
      </c>
    </row>
    <row r="292" spans="1:8" s="179" customFormat="1" ht="29.1" customHeight="1" x14ac:dyDescent="0.2">
      <c r="A292" s="109" t="s">
        <v>487</v>
      </c>
      <c r="B292" s="180" t="s">
        <v>488</v>
      </c>
      <c r="C292" s="205" t="s">
        <v>13</v>
      </c>
      <c r="D292" s="205"/>
      <c r="E292" s="109" t="s">
        <v>34</v>
      </c>
      <c r="F292" s="118">
        <v>1.4800000000000001E-5</v>
      </c>
      <c r="G292" s="181">
        <v>5530</v>
      </c>
      <c r="H292" s="181">
        <v>0.08</v>
      </c>
    </row>
    <row r="293" spans="1:8" s="179" customFormat="1" ht="15" customHeight="1" x14ac:dyDescent="0.2">
      <c r="A293" s="182"/>
      <c r="B293" s="182"/>
      <c r="C293" s="182"/>
      <c r="D293" s="182"/>
      <c r="E293" s="182"/>
      <c r="F293" s="202" t="s">
        <v>266</v>
      </c>
      <c r="G293" s="202"/>
      <c r="H293" s="183">
        <v>0.08</v>
      </c>
    </row>
    <row r="294" spans="1:8" s="179" customFormat="1" ht="15" customHeight="1" x14ac:dyDescent="0.2">
      <c r="A294" s="182"/>
      <c r="B294" s="182"/>
      <c r="C294" s="182"/>
      <c r="D294" s="182"/>
      <c r="E294" s="182"/>
      <c r="F294" s="202" t="s">
        <v>187</v>
      </c>
      <c r="G294" s="202"/>
      <c r="H294" s="176">
        <v>0.08</v>
      </c>
    </row>
    <row r="295" spans="1:8" s="179" customFormat="1" ht="15" customHeight="1" x14ac:dyDescent="0.2">
      <c r="A295" s="182"/>
      <c r="B295" s="182"/>
      <c r="C295" s="182"/>
      <c r="D295" s="182"/>
      <c r="E295" s="182"/>
      <c r="F295" s="202" t="s">
        <v>188</v>
      </c>
      <c r="G295" s="202"/>
      <c r="H295" s="176">
        <v>0.08</v>
      </c>
    </row>
    <row r="296" spans="1:8" s="179" customFormat="1" ht="15" customHeight="1" x14ac:dyDescent="0.2">
      <c r="A296" s="182"/>
      <c r="B296" s="182"/>
      <c r="C296" s="182"/>
      <c r="D296" s="182"/>
      <c r="E296" s="182"/>
      <c r="F296" s="202" t="s">
        <v>480</v>
      </c>
      <c r="G296" s="202"/>
      <c r="H296" s="176">
        <v>0</v>
      </c>
    </row>
    <row r="297" spans="1:8" s="179" customFormat="1" ht="15" customHeight="1" x14ac:dyDescent="0.2">
      <c r="A297" s="182"/>
      <c r="B297" s="182"/>
      <c r="C297" s="182"/>
      <c r="D297" s="182"/>
      <c r="E297" s="182"/>
      <c r="F297" s="202" t="s">
        <v>189</v>
      </c>
      <c r="G297" s="202"/>
      <c r="H297" s="176">
        <v>0.08</v>
      </c>
    </row>
    <row r="298" spans="1:8" s="179" customFormat="1" ht="15" customHeight="1" x14ac:dyDescent="0.2">
      <c r="A298" s="182"/>
      <c r="B298" s="182"/>
      <c r="C298" s="182"/>
      <c r="D298" s="182"/>
      <c r="E298" s="182"/>
      <c r="F298" s="202" t="s">
        <v>984</v>
      </c>
      <c r="G298" s="202"/>
      <c r="H298" s="176">
        <v>0.02</v>
      </c>
    </row>
    <row r="299" spans="1:8" s="179" customFormat="1" ht="15" customHeight="1" x14ac:dyDescent="0.2">
      <c r="A299" s="182"/>
      <c r="B299" s="182"/>
      <c r="C299" s="182"/>
      <c r="D299" s="182"/>
      <c r="E299" s="182"/>
      <c r="F299" s="202" t="s">
        <v>190</v>
      </c>
      <c r="G299" s="202"/>
      <c r="H299" s="176">
        <v>0.1</v>
      </c>
    </row>
    <row r="300" spans="1:8" s="179" customFormat="1" ht="9.9499999999999993" customHeight="1" x14ac:dyDescent="0.2">
      <c r="A300" s="182"/>
      <c r="B300" s="182"/>
      <c r="C300" s="182"/>
      <c r="D300" s="182"/>
      <c r="E300" s="182"/>
      <c r="F300" s="207"/>
      <c r="G300" s="207"/>
      <c r="H300" s="207"/>
    </row>
    <row r="301" spans="1:8" s="179" customFormat="1" ht="20.100000000000001" customHeight="1" x14ac:dyDescent="0.2">
      <c r="A301" s="208" t="s">
        <v>490</v>
      </c>
      <c r="B301" s="208"/>
      <c r="C301" s="208"/>
      <c r="D301" s="208"/>
      <c r="E301" s="208"/>
      <c r="F301" s="208"/>
      <c r="G301" s="208"/>
      <c r="H301" s="208"/>
    </row>
    <row r="302" spans="1:8" s="179" customFormat="1" ht="15" customHeight="1" x14ac:dyDescent="0.2">
      <c r="A302" s="203" t="s">
        <v>263</v>
      </c>
      <c r="B302" s="203"/>
      <c r="C302" s="204" t="s">
        <v>161</v>
      </c>
      <c r="D302" s="204"/>
      <c r="E302" s="108" t="s">
        <v>162</v>
      </c>
      <c r="F302" s="108" t="s">
        <v>163</v>
      </c>
      <c r="G302" s="108" t="s">
        <v>164</v>
      </c>
      <c r="H302" s="108" t="s">
        <v>165</v>
      </c>
    </row>
    <row r="303" spans="1:8" s="179" customFormat="1" ht="29.1" customHeight="1" x14ac:dyDescent="0.2">
      <c r="A303" s="109" t="s">
        <v>487</v>
      </c>
      <c r="B303" s="180" t="s">
        <v>488</v>
      </c>
      <c r="C303" s="205" t="s">
        <v>13</v>
      </c>
      <c r="D303" s="205"/>
      <c r="E303" s="109" t="s">
        <v>34</v>
      </c>
      <c r="F303" s="118">
        <v>6.9999999999999994E-5</v>
      </c>
      <c r="G303" s="181">
        <v>5530</v>
      </c>
      <c r="H303" s="181">
        <v>0.38</v>
      </c>
    </row>
    <row r="304" spans="1:8" s="179" customFormat="1" ht="15" customHeight="1" x14ac:dyDescent="0.2">
      <c r="A304" s="182"/>
      <c r="B304" s="182"/>
      <c r="C304" s="182"/>
      <c r="D304" s="182"/>
      <c r="E304" s="182"/>
      <c r="F304" s="202" t="s">
        <v>266</v>
      </c>
      <c r="G304" s="202"/>
      <c r="H304" s="183">
        <v>0.38</v>
      </c>
    </row>
    <row r="305" spans="1:8" s="179" customFormat="1" ht="15" customHeight="1" x14ac:dyDescent="0.2">
      <c r="A305" s="182"/>
      <c r="B305" s="182"/>
      <c r="C305" s="182"/>
      <c r="D305" s="182"/>
      <c r="E305" s="182"/>
      <c r="F305" s="202" t="s">
        <v>187</v>
      </c>
      <c r="G305" s="202"/>
      <c r="H305" s="176">
        <v>0.38</v>
      </c>
    </row>
    <row r="306" spans="1:8" s="179" customFormat="1" ht="15" customHeight="1" x14ac:dyDescent="0.2">
      <c r="A306" s="182"/>
      <c r="B306" s="182"/>
      <c r="C306" s="182"/>
      <c r="D306" s="182"/>
      <c r="E306" s="182"/>
      <c r="F306" s="202" t="s">
        <v>188</v>
      </c>
      <c r="G306" s="202"/>
      <c r="H306" s="176">
        <v>0.38</v>
      </c>
    </row>
    <row r="307" spans="1:8" s="179" customFormat="1" ht="15" customHeight="1" x14ac:dyDescent="0.2">
      <c r="A307" s="182"/>
      <c r="B307" s="182"/>
      <c r="C307" s="182"/>
      <c r="D307" s="182"/>
      <c r="E307" s="182"/>
      <c r="F307" s="202" t="s">
        <v>480</v>
      </c>
      <c r="G307" s="202"/>
      <c r="H307" s="176">
        <v>0</v>
      </c>
    </row>
    <row r="308" spans="1:8" s="179" customFormat="1" ht="15" customHeight="1" x14ac:dyDescent="0.2">
      <c r="A308" s="182"/>
      <c r="B308" s="182"/>
      <c r="C308" s="182"/>
      <c r="D308" s="182"/>
      <c r="E308" s="182"/>
      <c r="F308" s="202" t="s">
        <v>189</v>
      </c>
      <c r="G308" s="202"/>
      <c r="H308" s="176">
        <v>0.38</v>
      </c>
    </row>
    <row r="309" spans="1:8" s="179" customFormat="1" ht="15" customHeight="1" x14ac:dyDescent="0.2">
      <c r="A309" s="182"/>
      <c r="B309" s="182"/>
      <c r="C309" s="182"/>
      <c r="D309" s="182"/>
      <c r="E309" s="182"/>
      <c r="F309" s="202" t="s">
        <v>984</v>
      </c>
      <c r="G309" s="202"/>
      <c r="H309" s="176">
        <v>0.08</v>
      </c>
    </row>
    <row r="310" spans="1:8" s="179" customFormat="1" ht="15" customHeight="1" x14ac:dyDescent="0.2">
      <c r="A310" s="182"/>
      <c r="B310" s="182"/>
      <c r="C310" s="182"/>
      <c r="D310" s="182"/>
      <c r="E310" s="182"/>
      <c r="F310" s="202" t="s">
        <v>190</v>
      </c>
      <c r="G310" s="202"/>
      <c r="H310" s="176">
        <v>0.46</v>
      </c>
    </row>
    <row r="311" spans="1:8" s="179" customFormat="1" ht="9.9499999999999993" customHeight="1" x14ac:dyDescent="0.2">
      <c r="A311" s="182"/>
      <c r="B311" s="182"/>
      <c r="C311" s="182"/>
      <c r="D311" s="182"/>
      <c r="E311" s="182"/>
      <c r="F311" s="207"/>
      <c r="G311" s="207"/>
      <c r="H311" s="207"/>
    </row>
    <row r="312" spans="1:8" s="179" customFormat="1" ht="20.100000000000001" customHeight="1" x14ac:dyDescent="0.2">
      <c r="A312" s="208" t="s">
        <v>491</v>
      </c>
      <c r="B312" s="208"/>
      <c r="C312" s="208"/>
      <c r="D312" s="208"/>
      <c r="E312" s="208"/>
      <c r="F312" s="208"/>
      <c r="G312" s="208"/>
      <c r="H312" s="208"/>
    </row>
    <row r="313" spans="1:8" s="179" customFormat="1" ht="15" customHeight="1" x14ac:dyDescent="0.2">
      <c r="A313" s="203" t="s">
        <v>492</v>
      </c>
      <c r="B313" s="203"/>
      <c r="C313" s="204" t="s">
        <v>161</v>
      </c>
      <c r="D313" s="204"/>
      <c r="E313" s="108" t="s">
        <v>162</v>
      </c>
      <c r="F313" s="108" t="s">
        <v>163</v>
      </c>
      <c r="G313" s="108" t="s">
        <v>164</v>
      </c>
      <c r="H313" s="108" t="s">
        <v>165</v>
      </c>
    </row>
    <row r="314" spans="1:8" s="179" customFormat="1" ht="21" customHeight="1" x14ac:dyDescent="0.2">
      <c r="A314" s="109" t="s">
        <v>493</v>
      </c>
      <c r="B314" s="180" t="s">
        <v>494</v>
      </c>
      <c r="C314" s="205" t="s">
        <v>13</v>
      </c>
      <c r="D314" s="205"/>
      <c r="E314" s="109" t="s">
        <v>495</v>
      </c>
      <c r="F314" s="118">
        <v>1.25</v>
      </c>
      <c r="G314" s="181">
        <v>1.07</v>
      </c>
      <c r="H314" s="181">
        <v>1.33</v>
      </c>
    </row>
    <row r="315" spans="1:8" s="179" customFormat="1" ht="15" customHeight="1" x14ac:dyDescent="0.2">
      <c r="A315" s="182"/>
      <c r="B315" s="182"/>
      <c r="C315" s="182"/>
      <c r="D315" s="182"/>
      <c r="E315" s="182"/>
      <c r="F315" s="202" t="s">
        <v>496</v>
      </c>
      <c r="G315" s="202"/>
      <c r="H315" s="183">
        <v>1.33</v>
      </c>
    </row>
    <row r="316" spans="1:8" s="179" customFormat="1" ht="15" customHeight="1" x14ac:dyDescent="0.2">
      <c r="A316" s="182"/>
      <c r="B316" s="182"/>
      <c r="C316" s="182"/>
      <c r="D316" s="182"/>
      <c r="E316" s="182"/>
      <c r="F316" s="202" t="s">
        <v>187</v>
      </c>
      <c r="G316" s="202"/>
      <c r="H316" s="176">
        <v>1.33</v>
      </c>
    </row>
    <row r="317" spans="1:8" s="179" customFormat="1" ht="15" customHeight="1" x14ac:dyDescent="0.2">
      <c r="A317" s="182"/>
      <c r="B317" s="182"/>
      <c r="C317" s="182"/>
      <c r="D317" s="182"/>
      <c r="E317" s="182"/>
      <c r="F317" s="202" t="s">
        <v>188</v>
      </c>
      <c r="G317" s="202"/>
      <c r="H317" s="176">
        <v>1.33</v>
      </c>
    </row>
    <row r="318" spans="1:8" s="179" customFormat="1" ht="15" customHeight="1" x14ac:dyDescent="0.2">
      <c r="A318" s="182"/>
      <c r="B318" s="182"/>
      <c r="C318" s="182"/>
      <c r="D318" s="182"/>
      <c r="E318" s="182"/>
      <c r="F318" s="202" t="s">
        <v>480</v>
      </c>
      <c r="G318" s="202"/>
      <c r="H318" s="176">
        <v>0</v>
      </c>
    </row>
    <row r="319" spans="1:8" s="179" customFormat="1" ht="15" customHeight="1" x14ac:dyDescent="0.2">
      <c r="A319" s="182"/>
      <c r="B319" s="182"/>
      <c r="C319" s="182"/>
      <c r="D319" s="182"/>
      <c r="E319" s="182"/>
      <c r="F319" s="202" t="s">
        <v>189</v>
      </c>
      <c r="G319" s="202"/>
      <c r="H319" s="176">
        <v>1.33</v>
      </c>
    </row>
    <row r="320" spans="1:8" s="179" customFormat="1" ht="15" customHeight="1" x14ac:dyDescent="0.2">
      <c r="A320" s="182"/>
      <c r="B320" s="182"/>
      <c r="C320" s="182"/>
      <c r="D320" s="182"/>
      <c r="E320" s="182"/>
      <c r="F320" s="202" t="s">
        <v>984</v>
      </c>
      <c r="G320" s="202"/>
      <c r="H320" s="176">
        <v>0.28000000000000003</v>
      </c>
    </row>
    <row r="321" spans="1:8" s="179" customFormat="1" ht="15" customHeight="1" x14ac:dyDescent="0.2">
      <c r="A321" s="182"/>
      <c r="B321" s="182"/>
      <c r="C321" s="182"/>
      <c r="D321" s="182"/>
      <c r="E321" s="182"/>
      <c r="F321" s="202" t="s">
        <v>190</v>
      </c>
      <c r="G321" s="202"/>
      <c r="H321" s="176">
        <v>1.61</v>
      </c>
    </row>
    <row r="322" spans="1:8" s="179" customFormat="1" ht="9.9499999999999993" customHeight="1" x14ac:dyDescent="0.2">
      <c r="A322" s="182"/>
      <c r="B322" s="182"/>
      <c r="C322" s="182"/>
      <c r="D322" s="182"/>
      <c r="E322" s="182"/>
      <c r="F322" s="207"/>
      <c r="G322" s="207"/>
      <c r="H322" s="207"/>
    </row>
    <row r="323" spans="1:8" s="179" customFormat="1" ht="20.100000000000001" customHeight="1" x14ac:dyDescent="0.2">
      <c r="A323" s="208" t="s">
        <v>497</v>
      </c>
      <c r="B323" s="208"/>
      <c r="C323" s="208"/>
      <c r="D323" s="208"/>
      <c r="E323" s="208"/>
      <c r="F323" s="208"/>
      <c r="G323" s="208"/>
      <c r="H323" s="208"/>
    </row>
    <row r="324" spans="1:8" s="179" customFormat="1" ht="15" customHeight="1" x14ac:dyDescent="0.2">
      <c r="A324" s="203" t="s">
        <v>176</v>
      </c>
      <c r="B324" s="203"/>
      <c r="C324" s="204" t="s">
        <v>161</v>
      </c>
      <c r="D324" s="204"/>
      <c r="E324" s="108" t="s">
        <v>162</v>
      </c>
      <c r="F324" s="108" t="s">
        <v>163</v>
      </c>
      <c r="G324" s="108" t="s">
        <v>164</v>
      </c>
      <c r="H324" s="108" t="s">
        <v>165</v>
      </c>
    </row>
    <row r="325" spans="1:8" s="179" customFormat="1" ht="21" customHeight="1" x14ac:dyDescent="0.2">
      <c r="A325" s="109" t="s">
        <v>498</v>
      </c>
      <c r="B325" s="180" t="s">
        <v>499</v>
      </c>
      <c r="C325" s="205" t="s">
        <v>13</v>
      </c>
      <c r="D325" s="205"/>
      <c r="E325" s="109" t="s">
        <v>96</v>
      </c>
      <c r="F325" s="118">
        <v>1</v>
      </c>
      <c r="G325" s="181">
        <v>32.26</v>
      </c>
      <c r="H325" s="181">
        <v>32.26</v>
      </c>
    </row>
    <row r="326" spans="1:8" s="179" customFormat="1" ht="18" customHeight="1" x14ac:dyDescent="0.2">
      <c r="A326" s="182"/>
      <c r="B326" s="182"/>
      <c r="C326" s="182"/>
      <c r="D326" s="182"/>
      <c r="E326" s="182"/>
      <c r="F326" s="202" t="s">
        <v>181</v>
      </c>
      <c r="G326" s="202"/>
      <c r="H326" s="183">
        <v>32.26</v>
      </c>
    </row>
    <row r="327" spans="1:8" s="179" customFormat="1" ht="15" customHeight="1" x14ac:dyDescent="0.2">
      <c r="A327" s="203" t="s">
        <v>182</v>
      </c>
      <c r="B327" s="203"/>
      <c r="C327" s="204" t="s">
        <v>161</v>
      </c>
      <c r="D327" s="204"/>
      <c r="E327" s="108" t="s">
        <v>162</v>
      </c>
      <c r="F327" s="108" t="s">
        <v>163</v>
      </c>
      <c r="G327" s="108" t="s">
        <v>164</v>
      </c>
      <c r="H327" s="108" t="s">
        <v>165</v>
      </c>
    </row>
    <row r="328" spans="1:8" s="179" customFormat="1" ht="45.95" customHeight="1" x14ac:dyDescent="0.2">
      <c r="A328" s="109" t="s">
        <v>500</v>
      </c>
      <c r="B328" s="180" t="s">
        <v>501</v>
      </c>
      <c r="C328" s="205" t="s">
        <v>13</v>
      </c>
      <c r="D328" s="205"/>
      <c r="E328" s="109" t="s">
        <v>96</v>
      </c>
      <c r="F328" s="118">
        <v>1</v>
      </c>
      <c r="G328" s="181">
        <v>27.76</v>
      </c>
      <c r="H328" s="181">
        <v>27.76</v>
      </c>
    </row>
    <row r="329" spans="1:8" s="179" customFormat="1" ht="45.95" customHeight="1" x14ac:dyDescent="0.2">
      <c r="A329" s="109" t="s">
        <v>502</v>
      </c>
      <c r="B329" s="180" t="s">
        <v>503</v>
      </c>
      <c r="C329" s="205" t="s">
        <v>13</v>
      </c>
      <c r="D329" s="205"/>
      <c r="E329" s="109" t="s">
        <v>96</v>
      </c>
      <c r="F329" s="118">
        <v>1</v>
      </c>
      <c r="G329" s="181">
        <v>4.3099999999999996</v>
      </c>
      <c r="H329" s="181">
        <v>4.3099999999999996</v>
      </c>
    </row>
    <row r="330" spans="1:8" s="179" customFormat="1" ht="38.1" customHeight="1" x14ac:dyDescent="0.2">
      <c r="A330" s="109" t="s">
        <v>504</v>
      </c>
      <c r="B330" s="180" t="s">
        <v>505</v>
      </c>
      <c r="C330" s="205" t="s">
        <v>13</v>
      </c>
      <c r="D330" s="205"/>
      <c r="E330" s="109" t="s">
        <v>96</v>
      </c>
      <c r="F330" s="118">
        <v>1</v>
      </c>
      <c r="G330" s="181">
        <v>10.7</v>
      </c>
      <c r="H330" s="181">
        <v>10.7</v>
      </c>
    </row>
    <row r="331" spans="1:8" s="179" customFormat="1" ht="15" customHeight="1" x14ac:dyDescent="0.2">
      <c r="A331" s="182"/>
      <c r="B331" s="182"/>
      <c r="C331" s="182"/>
      <c r="D331" s="182"/>
      <c r="E331" s="182"/>
      <c r="F331" s="202" t="s">
        <v>186</v>
      </c>
      <c r="G331" s="202"/>
      <c r="H331" s="183">
        <v>42.77</v>
      </c>
    </row>
    <row r="332" spans="1:8" s="179" customFormat="1" ht="15" customHeight="1" x14ac:dyDescent="0.2">
      <c r="A332" s="182"/>
      <c r="B332" s="182"/>
      <c r="C332" s="182"/>
      <c r="D332" s="182"/>
      <c r="E332" s="182"/>
      <c r="F332" s="202" t="s">
        <v>187</v>
      </c>
      <c r="G332" s="202"/>
      <c r="H332" s="176">
        <v>75.03</v>
      </c>
    </row>
    <row r="333" spans="1:8" s="179" customFormat="1" ht="15" customHeight="1" x14ac:dyDescent="0.2">
      <c r="A333" s="182"/>
      <c r="B333" s="182"/>
      <c r="C333" s="182"/>
      <c r="D333" s="182"/>
      <c r="E333" s="182"/>
      <c r="F333" s="202" t="s">
        <v>188</v>
      </c>
      <c r="G333" s="202"/>
      <c r="H333" s="176">
        <v>61.06</v>
      </c>
    </row>
    <row r="334" spans="1:8" s="179" customFormat="1" ht="15" customHeight="1" x14ac:dyDescent="0.2">
      <c r="A334" s="182"/>
      <c r="B334" s="182"/>
      <c r="C334" s="182"/>
      <c r="D334" s="182"/>
      <c r="E334" s="182"/>
      <c r="F334" s="202" t="s">
        <v>983</v>
      </c>
      <c r="G334" s="202"/>
      <c r="H334" s="176">
        <v>13.97</v>
      </c>
    </row>
    <row r="335" spans="1:8" s="179" customFormat="1" ht="15" customHeight="1" x14ac:dyDescent="0.2">
      <c r="A335" s="182"/>
      <c r="B335" s="182"/>
      <c r="C335" s="182"/>
      <c r="D335" s="182"/>
      <c r="E335" s="182"/>
      <c r="F335" s="202" t="s">
        <v>189</v>
      </c>
      <c r="G335" s="202"/>
      <c r="H335" s="176">
        <v>75.03</v>
      </c>
    </row>
    <row r="336" spans="1:8" s="179" customFormat="1" ht="15" customHeight="1" x14ac:dyDescent="0.2">
      <c r="A336" s="182"/>
      <c r="B336" s="182"/>
      <c r="C336" s="182"/>
      <c r="D336" s="182"/>
      <c r="E336" s="182"/>
      <c r="F336" s="202" t="s">
        <v>984</v>
      </c>
      <c r="G336" s="202"/>
      <c r="H336" s="176">
        <v>15.55</v>
      </c>
    </row>
    <row r="337" spans="1:8" s="179" customFormat="1" ht="15" customHeight="1" x14ac:dyDescent="0.2">
      <c r="A337" s="182"/>
      <c r="B337" s="182"/>
      <c r="C337" s="182"/>
      <c r="D337" s="182"/>
      <c r="E337" s="182"/>
      <c r="F337" s="202" t="s">
        <v>190</v>
      </c>
      <c r="G337" s="202"/>
      <c r="H337" s="176">
        <v>90.58</v>
      </c>
    </row>
    <row r="338" spans="1:8" s="179" customFormat="1" ht="9.9499999999999993" customHeight="1" x14ac:dyDescent="0.2">
      <c r="A338" s="182"/>
      <c r="B338" s="182"/>
      <c r="C338" s="182"/>
      <c r="D338" s="182"/>
      <c r="E338" s="182"/>
      <c r="F338" s="207"/>
      <c r="G338" s="207"/>
      <c r="H338" s="207"/>
    </row>
    <row r="339" spans="1:8" s="179" customFormat="1" ht="20.100000000000001" customHeight="1" x14ac:dyDescent="0.2">
      <c r="A339" s="208" t="s">
        <v>506</v>
      </c>
      <c r="B339" s="208"/>
      <c r="C339" s="208"/>
      <c r="D339" s="208"/>
      <c r="E339" s="208"/>
      <c r="F339" s="208"/>
      <c r="G339" s="208"/>
      <c r="H339" s="208"/>
    </row>
    <row r="340" spans="1:8" s="179" customFormat="1" ht="15" customHeight="1" x14ac:dyDescent="0.2">
      <c r="A340" s="203" t="s">
        <v>176</v>
      </c>
      <c r="B340" s="203"/>
      <c r="C340" s="204" t="s">
        <v>161</v>
      </c>
      <c r="D340" s="204"/>
      <c r="E340" s="108" t="s">
        <v>162</v>
      </c>
      <c r="F340" s="108" t="s">
        <v>163</v>
      </c>
      <c r="G340" s="108" t="s">
        <v>164</v>
      </c>
      <c r="H340" s="108" t="s">
        <v>165</v>
      </c>
    </row>
    <row r="341" spans="1:8" s="179" customFormat="1" ht="21" customHeight="1" x14ac:dyDescent="0.2">
      <c r="A341" s="109" t="s">
        <v>498</v>
      </c>
      <c r="B341" s="180" t="s">
        <v>499</v>
      </c>
      <c r="C341" s="205" t="s">
        <v>13</v>
      </c>
      <c r="D341" s="205"/>
      <c r="E341" s="109" t="s">
        <v>96</v>
      </c>
      <c r="F341" s="118">
        <v>1</v>
      </c>
      <c r="G341" s="181">
        <v>32.26</v>
      </c>
      <c r="H341" s="181">
        <v>32.26</v>
      </c>
    </row>
    <row r="342" spans="1:8" s="179" customFormat="1" ht="18" customHeight="1" x14ac:dyDescent="0.2">
      <c r="A342" s="182"/>
      <c r="B342" s="182"/>
      <c r="C342" s="182"/>
      <c r="D342" s="182"/>
      <c r="E342" s="182"/>
      <c r="F342" s="202" t="s">
        <v>181</v>
      </c>
      <c r="G342" s="202"/>
      <c r="H342" s="183">
        <v>32.26</v>
      </c>
    </row>
    <row r="343" spans="1:8" s="179" customFormat="1" ht="15" customHeight="1" x14ac:dyDescent="0.2">
      <c r="A343" s="203" t="s">
        <v>182</v>
      </c>
      <c r="B343" s="203"/>
      <c r="C343" s="204" t="s">
        <v>161</v>
      </c>
      <c r="D343" s="204"/>
      <c r="E343" s="108" t="s">
        <v>162</v>
      </c>
      <c r="F343" s="108" t="s">
        <v>163</v>
      </c>
      <c r="G343" s="108" t="s">
        <v>164</v>
      </c>
      <c r="H343" s="108" t="s">
        <v>165</v>
      </c>
    </row>
    <row r="344" spans="1:8" s="179" customFormat="1" ht="45.95" customHeight="1" x14ac:dyDescent="0.2">
      <c r="A344" s="109" t="s">
        <v>500</v>
      </c>
      <c r="B344" s="180" t="s">
        <v>501</v>
      </c>
      <c r="C344" s="205" t="s">
        <v>13</v>
      </c>
      <c r="D344" s="205"/>
      <c r="E344" s="109" t="s">
        <v>96</v>
      </c>
      <c r="F344" s="118">
        <v>1</v>
      </c>
      <c r="G344" s="181">
        <v>27.76</v>
      </c>
      <c r="H344" s="181">
        <v>27.76</v>
      </c>
    </row>
    <row r="345" spans="1:8" s="179" customFormat="1" ht="45.95" customHeight="1" x14ac:dyDescent="0.2">
      <c r="A345" s="109" t="s">
        <v>502</v>
      </c>
      <c r="B345" s="180" t="s">
        <v>503</v>
      </c>
      <c r="C345" s="205" t="s">
        <v>13</v>
      </c>
      <c r="D345" s="205"/>
      <c r="E345" s="109" t="s">
        <v>96</v>
      </c>
      <c r="F345" s="118">
        <v>1</v>
      </c>
      <c r="G345" s="181">
        <v>4.3099999999999996</v>
      </c>
      <c r="H345" s="181">
        <v>4.3099999999999996</v>
      </c>
    </row>
    <row r="346" spans="1:8" s="179" customFormat="1" ht="38.1" customHeight="1" x14ac:dyDescent="0.2">
      <c r="A346" s="109" t="s">
        <v>504</v>
      </c>
      <c r="B346" s="180" t="s">
        <v>505</v>
      </c>
      <c r="C346" s="205" t="s">
        <v>13</v>
      </c>
      <c r="D346" s="205"/>
      <c r="E346" s="109" t="s">
        <v>96</v>
      </c>
      <c r="F346" s="118">
        <v>1</v>
      </c>
      <c r="G346" s="181">
        <v>10.7</v>
      </c>
      <c r="H346" s="181">
        <v>10.7</v>
      </c>
    </row>
    <row r="347" spans="1:8" s="179" customFormat="1" ht="45.95" customHeight="1" x14ac:dyDescent="0.2">
      <c r="A347" s="109" t="s">
        <v>507</v>
      </c>
      <c r="B347" s="180" t="s">
        <v>508</v>
      </c>
      <c r="C347" s="205" t="s">
        <v>13</v>
      </c>
      <c r="D347" s="205"/>
      <c r="E347" s="109" t="s">
        <v>96</v>
      </c>
      <c r="F347" s="118">
        <v>1</v>
      </c>
      <c r="G347" s="181">
        <v>49.1</v>
      </c>
      <c r="H347" s="181">
        <v>49.1</v>
      </c>
    </row>
    <row r="348" spans="1:8" s="179" customFormat="1" ht="45.95" customHeight="1" x14ac:dyDescent="0.2">
      <c r="A348" s="109" t="s">
        <v>509</v>
      </c>
      <c r="B348" s="180" t="s">
        <v>510</v>
      </c>
      <c r="C348" s="205" t="s">
        <v>13</v>
      </c>
      <c r="D348" s="205"/>
      <c r="E348" s="109" t="s">
        <v>96</v>
      </c>
      <c r="F348" s="118">
        <v>1</v>
      </c>
      <c r="G348" s="181">
        <v>196.81</v>
      </c>
      <c r="H348" s="181">
        <v>196.81</v>
      </c>
    </row>
    <row r="349" spans="1:8" s="179" customFormat="1" ht="15" customHeight="1" x14ac:dyDescent="0.2">
      <c r="A349" s="182"/>
      <c r="B349" s="182"/>
      <c r="C349" s="182"/>
      <c r="D349" s="182"/>
      <c r="E349" s="182"/>
      <c r="F349" s="202" t="s">
        <v>186</v>
      </c>
      <c r="G349" s="202"/>
      <c r="H349" s="183">
        <v>288.68</v>
      </c>
    </row>
    <row r="350" spans="1:8" s="179" customFormat="1" ht="15" customHeight="1" x14ac:dyDescent="0.2">
      <c r="A350" s="182"/>
      <c r="B350" s="182"/>
      <c r="C350" s="182"/>
      <c r="D350" s="182"/>
      <c r="E350" s="182"/>
      <c r="F350" s="202" t="s">
        <v>187</v>
      </c>
      <c r="G350" s="202"/>
      <c r="H350" s="176">
        <v>320.94</v>
      </c>
    </row>
    <row r="351" spans="1:8" s="179" customFormat="1" ht="15" customHeight="1" x14ac:dyDescent="0.2">
      <c r="A351" s="182"/>
      <c r="B351" s="182"/>
      <c r="C351" s="182"/>
      <c r="D351" s="182"/>
      <c r="E351" s="182"/>
      <c r="F351" s="202" t="s">
        <v>188</v>
      </c>
      <c r="G351" s="202"/>
      <c r="H351" s="176">
        <v>306.97000000000003</v>
      </c>
    </row>
    <row r="352" spans="1:8" s="179" customFormat="1" ht="15" customHeight="1" x14ac:dyDescent="0.2">
      <c r="A352" s="182"/>
      <c r="B352" s="182"/>
      <c r="C352" s="182"/>
      <c r="D352" s="182"/>
      <c r="E352" s="182"/>
      <c r="F352" s="202" t="s">
        <v>983</v>
      </c>
      <c r="G352" s="202"/>
      <c r="H352" s="176">
        <v>13.97</v>
      </c>
    </row>
    <row r="353" spans="1:8" s="179" customFormat="1" ht="15" customHeight="1" x14ac:dyDescent="0.2">
      <c r="A353" s="182"/>
      <c r="B353" s="182"/>
      <c r="C353" s="182"/>
      <c r="D353" s="182"/>
      <c r="E353" s="182"/>
      <c r="F353" s="202" t="s">
        <v>189</v>
      </c>
      <c r="G353" s="202"/>
      <c r="H353" s="176">
        <v>320.94</v>
      </c>
    </row>
    <row r="354" spans="1:8" s="179" customFormat="1" ht="15" customHeight="1" x14ac:dyDescent="0.2">
      <c r="A354" s="182"/>
      <c r="B354" s="182"/>
      <c r="C354" s="182"/>
      <c r="D354" s="182"/>
      <c r="E354" s="182"/>
      <c r="F354" s="202" t="s">
        <v>984</v>
      </c>
      <c r="G354" s="202"/>
      <c r="H354" s="176">
        <v>66.53</v>
      </c>
    </row>
    <row r="355" spans="1:8" s="179" customFormat="1" ht="15" customHeight="1" x14ac:dyDescent="0.2">
      <c r="A355" s="182"/>
      <c r="B355" s="182"/>
      <c r="C355" s="182"/>
      <c r="D355" s="182"/>
      <c r="E355" s="182"/>
      <c r="F355" s="202" t="s">
        <v>190</v>
      </c>
      <c r="G355" s="202"/>
      <c r="H355" s="176">
        <v>387.47</v>
      </c>
    </row>
    <row r="356" spans="1:8" s="179" customFormat="1" ht="9.9499999999999993" customHeight="1" x14ac:dyDescent="0.2">
      <c r="A356" s="182"/>
      <c r="B356" s="182"/>
      <c r="C356" s="182"/>
      <c r="D356" s="182"/>
      <c r="E356" s="182"/>
      <c r="F356" s="207"/>
      <c r="G356" s="207"/>
      <c r="H356" s="207"/>
    </row>
    <row r="357" spans="1:8" s="179" customFormat="1" ht="20.100000000000001" customHeight="1" x14ac:dyDescent="0.2">
      <c r="A357" s="208" t="s">
        <v>511</v>
      </c>
      <c r="B357" s="208"/>
      <c r="C357" s="208"/>
      <c r="D357" s="208"/>
      <c r="E357" s="208"/>
      <c r="F357" s="208"/>
      <c r="G357" s="208"/>
      <c r="H357" s="208"/>
    </row>
    <row r="358" spans="1:8" s="179" customFormat="1" ht="15" customHeight="1" x14ac:dyDescent="0.2">
      <c r="A358" s="203" t="s">
        <v>263</v>
      </c>
      <c r="B358" s="203"/>
      <c r="C358" s="204" t="s">
        <v>161</v>
      </c>
      <c r="D358" s="204"/>
      <c r="E358" s="108" t="s">
        <v>162</v>
      </c>
      <c r="F358" s="108" t="s">
        <v>163</v>
      </c>
      <c r="G358" s="108" t="s">
        <v>164</v>
      </c>
      <c r="H358" s="108" t="s">
        <v>165</v>
      </c>
    </row>
    <row r="359" spans="1:8" s="179" customFormat="1" ht="38.1" customHeight="1" x14ac:dyDescent="0.2">
      <c r="A359" s="109" t="s">
        <v>512</v>
      </c>
      <c r="B359" s="180" t="s">
        <v>513</v>
      </c>
      <c r="C359" s="205" t="s">
        <v>13</v>
      </c>
      <c r="D359" s="205"/>
      <c r="E359" s="109" t="s">
        <v>34</v>
      </c>
      <c r="F359" s="118">
        <v>3.43E-5</v>
      </c>
      <c r="G359" s="181">
        <v>671681.06</v>
      </c>
      <c r="H359" s="181">
        <v>23.03</v>
      </c>
    </row>
    <row r="360" spans="1:8" s="179" customFormat="1" ht="45.95" customHeight="1" x14ac:dyDescent="0.2">
      <c r="A360" s="109" t="s">
        <v>514</v>
      </c>
      <c r="B360" s="180" t="s">
        <v>515</v>
      </c>
      <c r="C360" s="205" t="s">
        <v>13</v>
      </c>
      <c r="D360" s="205"/>
      <c r="E360" s="109" t="s">
        <v>34</v>
      </c>
      <c r="F360" s="118">
        <v>5.5099999999999998E-5</v>
      </c>
      <c r="G360" s="181">
        <v>85950</v>
      </c>
      <c r="H360" s="181">
        <v>4.7300000000000004</v>
      </c>
    </row>
    <row r="361" spans="1:8" s="179" customFormat="1" ht="15" customHeight="1" x14ac:dyDescent="0.2">
      <c r="A361" s="182"/>
      <c r="B361" s="182"/>
      <c r="C361" s="182"/>
      <c r="D361" s="182"/>
      <c r="E361" s="182"/>
      <c r="F361" s="202" t="s">
        <v>266</v>
      </c>
      <c r="G361" s="202"/>
      <c r="H361" s="183">
        <v>27.76</v>
      </c>
    </row>
    <row r="362" spans="1:8" s="179" customFormat="1" ht="15" customHeight="1" x14ac:dyDescent="0.2">
      <c r="A362" s="182"/>
      <c r="B362" s="182"/>
      <c r="C362" s="182"/>
      <c r="D362" s="182"/>
      <c r="E362" s="182"/>
      <c r="F362" s="202" t="s">
        <v>187</v>
      </c>
      <c r="G362" s="202"/>
      <c r="H362" s="176">
        <v>27.76</v>
      </c>
    </row>
    <row r="363" spans="1:8" s="179" customFormat="1" ht="15" customHeight="1" x14ac:dyDescent="0.2">
      <c r="A363" s="182"/>
      <c r="B363" s="182"/>
      <c r="C363" s="182"/>
      <c r="D363" s="182"/>
      <c r="E363" s="182"/>
      <c r="F363" s="202" t="s">
        <v>188</v>
      </c>
      <c r="G363" s="202"/>
      <c r="H363" s="176">
        <v>27.76</v>
      </c>
    </row>
    <row r="364" spans="1:8" s="179" customFormat="1" ht="15" customHeight="1" x14ac:dyDescent="0.2">
      <c r="A364" s="182"/>
      <c r="B364" s="182"/>
      <c r="C364" s="182"/>
      <c r="D364" s="182"/>
      <c r="E364" s="182"/>
      <c r="F364" s="202" t="s">
        <v>480</v>
      </c>
      <c r="G364" s="202"/>
      <c r="H364" s="176">
        <v>0</v>
      </c>
    </row>
    <row r="365" spans="1:8" s="179" customFormat="1" ht="15" customHeight="1" x14ac:dyDescent="0.2">
      <c r="A365" s="182"/>
      <c r="B365" s="182"/>
      <c r="C365" s="182"/>
      <c r="D365" s="182"/>
      <c r="E365" s="182"/>
      <c r="F365" s="202" t="s">
        <v>189</v>
      </c>
      <c r="G365" s="202"/>
      <c r="H365" s="176">
        <v>27.76</v>
      </c>
    </row>
    <row r="366" spans="1:8" s="179" customFormat="1" ht="15" customHeight="1" x14ac:dyDescent="0.2">
      <c r="A366" s="182"/>
      <c r="B366" s="182"/>
      <c r="C366" s="182"/>
      <c r="D366" s="182"/>
      <c r="E366" s="182"/>
      <c r="F366" s="202" t="s">
        <v>984</v>
      </c>
      <c r="G366" s="202"/>
      <c r="H366" s="176">
        <v>5.75</v>
      </c>
    </row>
    <row r="367" spans="1:8" s="179" customFormat="1" ht="15" customHeight="1" x14ac:dyDescent="0.2">
      <c r="A367" s="182"/>
      <c r="B367" s="182"/>
      <c r="C367" s="182"/>
      <c r="D367" s="182"/>
      <c r="E367" s="182"/>
      <c r="F367" s="202" t="s">
        <v>190</v>
      </c>
      <c r="G367" s="202"/>
      <c r="H367" s="176">
        <v>33.51</v>
      </c>
    </row>
    <row r="368" spans="1:8" s="179" customFormat="1" ht="9.9499999999999993" customHeight="1" x14ac:dyDescent="0.2">
      <c r="A368" s="182"/>
      <c r="B368" s="182"/>
      <c r="C368" s="182"/>
      <c r="D368" s="182"/>
      <c r="E368" s="182"/>
      <c r="F368" s="207"/>
      <c r="G368" s="207"/>
      <c r="H368" s="207"/>
    </row>
    <row r="369" spans="1:8" s="179" customFormat="1" ht="20.100000000000001" customHeight="1" x14ac:dyDescent="0.2">
      <c r="A369" s="208" t="s">
        <v>516</v>
      </c>
      <c r="B369" s="208"/>
      <c r="C369" s="208"/>
      <c r="D369" s="208"/>
      <c r="E369" s="208"/>
      <c r="F369" s="208"/>
      <c r="G369" s="208"/>
      <c r="H369" s="208"/>
    </row>
    <row r="370" spans="1:8" s="179" customFormat="1" ht="15" customHeight="1" x14ac:dyDescent="0.2">
      <c r="A370" s="203" t="s">
        <v>263</v>
      </c>
      <c r="B370" s="203"/>
      <c r="C370" s="204" t="s">
        <v>161</v>
      </c>
      <c r="D370" s="204"/>
      <c r="E370" s="108" t="s">
        <v>162</v>
      </c>
      <c r="F370" s="108" t="s">
        <v>163</v>
      </c>
      <c r="G370" s="108" t="s">
        <v>164</v>
      </c>
      <c r="H370" s="108" t="s">
        <v>165</v>
      </c>
    </row>
    <row r="371" spans="1:8" s="179" customFormat="1" ht="38.1" customHeight="1" x14ac:dyDescent="0.2">
      <c r="A371" s="109" t="s">
        <v>512</v>
      </c>
      <c r="B371" s="180" t="s">
        <v>513</v>
      </c>
      <c r="C371" s="205" t="s">
        <v>13</v>
      </c>
      <c r="D371" s="205"/>
      <c r="E371" s="109" t="s">
        <v>34</v>
      </c>
      <c r="F371" s="118">
        <v>5.6999999999999996E-6</v>
      </c>
      <c r="G371" s="181">
        <v>671681.06</v>
      </c>
      <c r="H371" s="181">
        <v>3.82</v>
      </c>
    </row>
    <row r="372" spans="1:8" s="179" customFormat="1" ht="45.95" customHeight="1" x14ac:dyDescent="0.2">
      <c r="A372" s="109" t="s">
        <v>514</v>
      </c>
      <c r="B372" s="180" t="s">
        <v>515</v>
      </c>
      <c r="C372" s="205" t="s">
        <v>13</v>
      </c>
      <c r="D372" s="205"/>
      <c r="E372" s="109" t="s">
        <v>34</v>
      </c>
      <c r="F372" s="118">
        <v>5.8000000000000004E-6</v>
      </c>
      <c r="G372" s="181">
        <v>85950</v>
      </c>
      <c r="H372" s="181">
        <v>0.49</v>
      </c>
    </row>
    <row r="373" spans="1:8" s="179" customFormat="1" ht="15" customHeight="1" x14ac:dyDescent="0.2">
      <c r="A373" s="182"/>
      <c r="B373" s="182"/>
      <c r="C373" s="182"/>
      <c r="D373" s="182"/>
      <c r="E373" s="182"/>
      <c r="F373" s="202" t="s">
        <v>266</v>
      </c>
      <c r="G373" s="202"/>
      <c r="H373" s="183">
        <v>4.3099999999999996</v>
      </c>
    </row>
    <row r="374" spans="1:8" s="179" customFormat="1" ht="15" customHeight="1" x14ac:dyDescent="0.2">
      <c r="A374" s="182"/>
      <c r="B374" s="182"/>
      <c r="C374" s="182"/>
      <c r="D374" s="182"/>
      <c r="E374" s="182"/>
      <c r="F374" s="202" t="s">
        <v>187</v>
      </c>
      <c r="G374" s="202"/>
      <c r="H374" s="176">
        <v>4.3099999999999996</v>
      </c>
    </row>
    <row r="375" spans="1:8" s="179" customFormat="1" ht="15" customHeight="1" x14ac:dyDescent="0.2">
      <c r="A375" s="182"/>
      <c r="B375" s="182"/>
      <c r="C375" s="182"/>
      <c r="D375" s="182"/>
      <c r="E375" s="182"/>
      <c r="F375" s="202" t="s">
        <v>188</v>
      </c>
      <c r="G375" s="202"/>
      <c r="H375" s="176">
        <v>4.3099999999999996</v>
      </c>
    </row>
    <row r="376" spans="1:8" s="179" customFormat="1" ht="15" customHeight="1" x14ac:dyDescent="0.2">
      <c r="A376" s="182"/>
      <c r="B376" s="182"/>
      <c r="C376" s="182"/>
      <c r="D376" s="182"/>
      <c r="E376" s="182"/>
      <c r="F376" s="202" t="s">
        <v>480</v>
      </c>
      <c r="G376" s="202"/>
      <c r="H376" s="176">
        <v>0</v>
      </c>
    </row>
    <row r="377" spans="1:8" s="179" customFormat="1" ht="15" customHeight="1" x14ac:dyDescent="0.2">
      <c r="A377" s="182"/>
      <c r="B377" s="182"/>
      <c r="C377" s="182"/>
      <c r="D377" s="182"/>
      <c r="E377" s="182"/>
      <c r="F377" s="202" t="s">
        <v>189</v>
      </c>
      <c r="G377" s="202"/>
      <c r="H377" s="176">
        <v>4.3099999999999996</v>
      </c>
    </row>
    <row r="378" spans="1:8" s="179" customFormat="1" ht="15" customHeight="1" x14ac:dyDescent="0.2">
      <c r="A378" s="182"/>
      <c r="B378" s="182"/>
      <c r="C378" s="182"/>
      <c r="D378" s="182"/>
      <c r="E378" s="182"/>
      <c r="F378" s="202" t="s">
        <v>984</v>
      </c>
      <c r="G378" s="202"/>
      <c r="H378" s="176">
        <v>0.89</v>
      </c>
    </row>
    <row r="379" spans="1:8" s="179" customFormat="1" ht="15" customHeight="1" x14ac:dyDescent="0.2">
      <c r="A379" s="182"/>
      <c r="B379" s="182"/>
      <c r="C379" s="182"/>
      <c r="D379" s="182"/>
      <c r="E379" s="182"/>
      <c r="F379" s="202" t="s">
        <v>190</v>
      </c>
      <c r="G379" s="202"/>
      <c r="H379" s="176">
        <v>5.2</v>
      </c>
    </row>
    <row r="380" spans="1:8" s="179" customFormat="1" ht="9.9499999999999993" customHeight="1" x14ac:dyDescent="0.2">
      <c r="A380" s="182"/>
      <c r="B380" s="182"/>
      <c r="C380" s="182"/>
      <c r="D380" s="182"/>
      <c r="E380" s="182"/>
      <c r="F380" s="207"/>
      <c r="G380" s="207"/>
      <c r="H380" s="207"/>
    </row>
    <row r="381" spans="1:8" s="179" customFormat="1" ht="20.100000000000001" customHeight="1" x14ac:dyDescent="0.2">
      <c r="A381" s="208" t="s">
        <v>517</v>
      </c>
      <c r="B381" s="208"/>
      <c r="C381" s="208"/>
      <c r="D381" s="208"/>
      <c r="E381" s="208"/>
      <c r="F381" s="208"/>
      <c r="G381" s="208"/>
      <c r="H381" s="208"/>
    </row>
    <row r="382" spans="1:8" s="179" customFormat="1" ht="15" customHeight="1" x14ac:dyDescent="0.2">
      <c r="A382" s="203" t="s">
        <v>263</v>
      </c>
      <c r="B382" s="203"/>
      <c r="C382" s="204" t="s">
        <v>161</v>
      </c>
      <c r="D382" s="204"/>
      <c r="E382" s="108" t="s">
        <v>162</v>
      </c>
      <c r="F382" s="108" t="s">
        <v>163</v>
      </c>
      <c r="G382" s="108" t="s">
        <v>164</v>
      </c>
      <c r="H382" s="108" t="s">
        <v>165</v>
      </c>
    </row>
    <row r="383" spans="1:8" s="179" customFormat="1" ht="38.1" customHeight="1" x14ac:dyDescent="0.2">
      <c r="A383" s="109" t="s">
        <v>512</v>
      </c>
      <c r="B383" s="180" t="s">
        <v>513</v>
      </c>
      <c r="C383" s="205" t="s">
        <v>13</v>
      </c>
      <c r="D383" s="205"/>
      <c r="E383" s="109" t="s">
        <v>34</v>
      </c>
      <c r="F383" s="118">
        <v>1.4100000000000001E-5</v>
      </c>
      <c r="G383" s="181">
        <v>671681.06</v>
      </c>
      <c r="H383" s="181">
        <v>9.4700000000000006</v>
      </c>
    </row>
    <row r="384" spans="1:8" s="179" customFormat="1" ht="45.95" customHeight="1" x14ac:dyDescent="0.2">
      <c r="A384" s="109" t="s">
        <v>514</v>
      </c>
      <c r="B384" s="180" t="s">
        <v>515</v>
      </c>
      <c r="C384" s="205" t="s">
        <v>13</v>
      </c>
      <c r="D384" s="205"/>
      <c r="E384" s="109" t="s">
        <v>34</v>
      </c>
      <c r="F384" s="118">
        <v>1.4399999999999999E-5</v>
      </c>
      <c r="G384" s="181">
        <v>85950</v>
      </c>
      <c r="H384" s="181">
        <v>1.23</v>
      </c>
    </row>
    <row r="385" spans="1:8" s="179" customFormat="1" ht="15" customHeight="1" x14ac:dyDescent="0.2">
      <c r="A385" s="182"/>
      <c r="B385" s="182"/>
      <c r="C385" s="182"/>
      <c r="D385" s="182"/>
      <c r="E385" s="182"/>
      <c r="F385" s="202" t="s">
        <v>266</v>
      </c>
      <c r="G385" s="202"/>
      <c r="H385" s="183">
        <v>10.7</v>
      </c>
    </row>
    <row r="386" spans="1:8" s="179" customFormat="1" ht="15" customHeight="1" x14ac:dyDescent="0.2">
      <c r="A386" s="182"/>
      <c r="B386" s="182"/>
      <c r="C386" s="182"/>
      <c r="D386" s="182"/>
      <c r="E386" s="182"/>
      <c r="F386" s="202" t="s">
        <v>187</v>
      </c>
      <c r="G386" s="202"/>
      <c r="H386" s="176">
        <v>10.7</v>
      </c>
    </row>
    <row r="387" spans="1:8" s="179" customFormat="1" ht="15" customHeight="1" x14ac:dyDescent="0.2">
      <c r="A387" s="182"/>
      <c r="B387" s="182"/>
      <c r="C387" s="182"/>
      <c r="D387" s="182"/>
      <c r="E387" s="182"/>
      <c r="F387" s="202" t="s">
        <v>188</v>
      </c>
      <c r="G387" s="202"/>
      <c r="H387" s="176">
        <v>10.7</v>
      </c>
    </row>
    <row r="388" spans="1:8" s="179" customFormat="1" ht="15" customHeight="1" x14ac:dyDescent="0.2">
      <c r="A388" s="182"/>
      <c r="B388" s="182"/>
      <c r="C388" s="182"/>
      <c r="D388" s="182"/>
      <c r="E388" s="182"/>
      <c r="F388" s="202" t="s">
        <v>480</v>
      </c>
      <c r="G388" s="202"/>
      <c r="H388" s="176">
        <v>0</v>
      </c>
    </row>
    <row r="389" spans="1:8" s="179" customFormat="1" ht="15" customHeight="1" x14ac:dyDescent="0.2">
      <c r="A389" s="182"/>
      <c r="B389" s="182"/>
      <c r="C389" s="182"/>
      <c r="D389" s="182"/>
      <c r="E389" s="182"/>
      <c r="F389" s="202" t="s">
        <v>189</v>
      </c>
      <c r="G389" s="202"/>
      <c r="H389" s="176">
        <v>10.7</v>
      </c>
    </row>
    <row r="390" spans="1:8" s="179" customFormat="1" ht="15" customHeight="1" x14ac:dyDescent="0.2">
      <c r="A390" s="182"/>
      <c r="B390" s="182"/>
      <c r="C390" s="182"/>
      <c r="D390" s="182"/>
      <c r="E390" s="182"/>
      <c r="F390" s="202" t="s">
        <v>984</v>
      </c>
      <c r="G390" s="202"/>
      <c r="H390" s="176">
        <v>2.2200000000000002</v>
      </c>
    </row>
    <row r="391" spans="1:8" s="179" customFormat="1" ht="15" customHeight="1" x14ac:dyDescent="0.2">
      <c r="A391" s="182"/>
      <c r="B391" s="182"/>
      <c r="C391" s="182"/>
      <c r="D391" s="182"/>
      <c r="E391" s="182"/>
      <c r="F391" s="202" t="s">
        <v>190</v>
      </c>
      <c r="G391" s="202"/>
      <c r="H391" s="176">
        <v>12.92</v>
      </c>
    </row>
    <row r="392" spans="1:8" s="179" customFormat="1" ht="9.9499999999999993" customHeight="1" x14ac:dyDescent="0.2">
      <c r="A392" s="182"/>
      <c r="B392" s="182"/>
      <c r="C392" s="182"/>
      <c r="D392" s="182"/>
      <c r="E392" s="182"/>
      <c r="F392" s="207"/>
      <c r="G392" s="207"/>
      <c r="H392" s="207"/>
    </row>
    <row r="393" spans="1:8" s="179" customFormat="1" ht="20.100000000000001" customHeight="1" x14ac:dyDescent="0.2">
      <c r="A393" s="208" t="s">
        <v>518</v>
      </c>
      <c r="B393" s="208"/>
      <c r="C393" s="208"/>
      <c r="D393" s="208"/>
      <c r="E393" s="208"/>
      <c r="F393" s="208"/>
      <c r="G393" s="208"/>
      <c r="H393" s="208"/>
    </row>
    <row r="394" spans="1:8" s="179" customFormat="1" ht="15" customHeight="1" x14ac:dyDescent="0.2">
      <c r="A394" s="203" t="s">
        <v>263</v>
      </c>
      <c r="B394" s="203"/>
      <c r="C394" s="204" t="s">
        <v>161</v>
      </c>
      <c r="D394" s="204"/>
      <c r="E394" s="108" t="s">
        <v>162</v>
      </c>
      <c r="F394" s="108" t="s">
        <v>163</v>
      </c>
      <c r="G394" s="108" t="s">
        <v>164</v>
      </c>
      <c r="H394" s="108" t="s">
        <v>165</v>
      </c>
    </row>
    <row r="395" spans="1:8" s="179" customFormat="1" ht="38.1" customHeight="1" x14ac:dyDescent="0.2">
      <c r="A395" s="109" t="s">
        <v>512</v>
      </c>
      <c r="B395" s="180" t="s">
        <v>513</v>
      </c>
      <c r="C395" s="205" t="s">
        <v>13</v>
      </c>
      <c r="D395" s="205"/>
      <c r="E395" s="109" t="s">
        <v>34</v>
      </c>
      <c r="F395" s="118">
        <v>6.4300000000000004E-5</v>
      </c>
      <c r="G395" s="181">
        <v>671681.06</v>
      </c>
      <c r="H395" s="181">
        <v>43.18</v>
      </c>
    </row>
    <row r="396" spans="1:8" s="179" customFormat="1" ht="45.95" customHeight="1" x14ac:dyDescent="0.2">
      <c r="A396" s="109" t="s">
        <v>514</v>
      </c>
      <c r="B396" s="180" t="s">
        <v>515</v>
      </c>
      <c r="C396" s="205" t="s">
        <v>13</v>
      </c>
      <c r="D396" s="205"/>
      <c r="E396" s="109" t="s">
        <v>34</v>
      </c>
      <c r="F396" s="118">
        <v>6.8899999999999994E-5</v>
      </c>
      <c r="G396" s="181">
        <v>85950</v>
      </c>
      <c r="H396" s="181">
        <v>5.92</v>
      </c>
    </row>
    <row r="397" spans="1:8" s="179" customFormat="1" ht="15" customHeight="1" x14ac:dyDescent="0.2">
      <c r="A397" s="182"/>
      <c r="B397" s="182"/>
      <c r="C397" s="182"/>
      <c r="D397" s="182"/>
      <c r="E397" s="182"/>
      <c r="F397" s="202" t="s">
        <v>266</v>
      </c>
      <c r="G397" s="202"/>
      <c r="H397" s="183">
        <v>49.1</v>
      </c>
    </row>
    <row r="398" spans="1:8" s="179" customFormat="1" ht="15" customHeight="1" x14ac:dyDescent="0.2">
      <c r="A398" s="182"/>
      <c r="B398" s="182"/>
      <c r="C398" s="182"/>
      <c r="D398" s="182"/>
      <c r="E398" s="182"/>
      <c r="F398" s="202" t="s">
        <v>187</v>
      </c>
      <c r="G398" s="202"/>
      <c r="H398" s="176">
        <v>49.1</v>
      </c>
    </row>
    <row r="399" spans="1:8" s="179" customFormat="1" ht="15" customHeight="1" x14ac:dyDescent="0.2">
      <c r="A399" s="182"/>
      <c r="B399" s="182"/>
      <c r="C399" s="182"/>
      <c r="D399" s="182"/>
      <c r="E399" s="182"/>
      <c r="F399" s="202" t="s">
        <v>188</v>
      </c>
      <c r="G399" s="202"/>
      <c r="H399" s="176">
        <v>49.1</v>
      </c>
    </row>
    <row r="400" spans="1:8" s="179" customFormat="1" ht="15" customHeight="1" x14ac:dyDescent="0.2">
      <c r="A400" s="182"/>
      <c r="B400" s="182"/>
      <c r="C400" s="182"/>
      <c r="D400" s="182"/>
      <c r="E400" s="182"/>
      <c r="F400" s="202" t="s">
        <v>480</v>
      </c>
      <c r="G400" s="202"/>
      <c r="H400" s="176">
        <v>0</v>
      </c>
    </row>
    <row r="401" spans="1:8" s="179" customFormat="1" ht="15" customHeight="1" x14ac:dyDescent="0.2">
      <c r="A401" s="182"/>
      <c r="B401" s="182"/>
      <c r="C401" s="182"/>
      <c r="D401" s="182"/>
      <c r="E401" s="182"/>
      <c r="F401" s="202" t="s">
        <v>189</v>
      </c>
      <c r="G401" s="202"/>
      <c r="H401" s="176">
        <v>49.1</v>
      </c>
    </row>
    <row r="402" spans="1:8" s="179" customFormat="1" ht="15" customHeight="1" x14ac:dyDescent="0.2">
      <c r="A402" s="182"/>
      <c r="B402" s="182"/>
      <c r="C402" s="182"/>
      <c r="D402" s="182"/>
      <c r="E402" s="182"/>
      <c r="F402" s="202" t="s">
        <v>984</v>
      </c>
      <c r="G402" s="202"/>
      <c r="H402" s="176">
        <v>10.18</v>
      </c>
    </row>
    <row r="403" spans="1:8" s="179" customFormat="1" ht="15" customHeight="1" x14ac:dyDescent="0.2">
      <c r="A403" s="182"/>
      <c r="B403" s="182"/>
      <c r="C403" s="182"/>
      <c r="D403" s="182"/>
      <c r="E403" s="182"/>
      <c r="F403" s="202" t="s">
        <v>190</v>
      </c>
      <c r="G403" s="202"/>
      <c r="H403" s="176">
        <v>59.28</v>
      </c>
    </row>
    <row r="404" spans="1:8" s="179" customFormat="1" ht="9.9499999999999993" customHeight="1" x14ac:dyDescent="0.2">
      <c r="A404" s="182"/>
      <c r="B404" s="182"/>
      <c r="C404" s="182"/>
      <c r="D404" s="182"/>
      <c r="E404" s="182"/>
      <c r="F404" s="207"/>
      <c r="G404" s="207"/>
      <c r="H404" s="207"/>
    </row>
    <row r="405" spans="1:8" s="179" customFormat="1" ht="20.100000000000001" customHeight="1" x14ac:dyDescent="0.2">
      <c r="A405" s="208" t="s">
        <v>519</v>
      </c>
      <c r="B405" s="208"/>
      <c r="C405" s="208"/>
      <c r="D405" s="208"/>
      <c r="E405" s="208"/>
      <c r="F405" s="208"/>
      <c r="G405" s="208"/>
      <c r="H405" s="208"/>
    </row>
    <row r="406" spans="1:8" s="179" customFormat="1" ht="15" customHeight="1" x14ac:dyDescent="0.2">
      <c r="A406" s="203" t="s">
        <v>160</v>
      </c>
      <c r="B406" s="203"/>
      <c r="C406" s="204" t="s">
        <v>161</v>
      </c>
      <c r="D406" s="204"/>
      <c r="E406" s="108" t="s">
        <v>162</v>
      </c>
      <c r="F406" s="108" t="s">
        <v>163</v>
      </c>
      <c r="G406" s="108" t="s">
        <v>164</v>
      </c>
      <c r="H406" s="108" t="s">
        <v>165</v>
      </c>
    </row>
    <row r="407" spans="1:8" s="179" customFormat="1" ht="21" customHeight="1" x14ac:dyDescent="0.2">
      <c r="A407" s="109" t="s">
        <v>520</v>
      </c>
      <c r="B407" s="180" t="s">
        <v>521</v>
      </c>
      <c r="C407" s="205" t="s">
        <v>13</v>
      </c>
      <c r="D407" s="205"/>
      <c r="E407" s="109" t="s">
        <v>283</v>
      </c>
      <c r="F407" s="118">
        <v>32.159999999999997</v>
      </c>
      <c r="G407" s="181">
        <v>6.12</v>
      </c>
      <c r="H407" s="181">
        <v>196.81</v>
      </c>
    </row>
    <row r="408" spans="1:8" s="179" customFormat="1" ht="15" customHeight="1" x14ac:dyDescent="0.2">
      <c r="A408" s="182"/>
      <c r="B408" s="182"/>
      <c r="C408" s="182"/>
      <c r="D408" s="182"/>
      <c r="E408" s="182"/>
      <c r="F408" s="202" t="s">
        <v>175</v>
      </c>
      <c r="G408" s="202"/>
      <c r="H408" s="183">
        <v>196.81</v>
      </c>
    </row>
    <row r="409" spans="1:8" s="179" customFormat="1" ht="15" customHeight="1" x14ac:dyDescent="0.2">
      <c r="A409" s="182"/>
      <c r="B409" s="182"/>
      <c r="C409" s="182"/>
      <c r="D409" s="182"/>
      <c r="E409" s="182"/>
      <c r="F409" s="202" t="s">
        <v>187</v>
      </c>
      <c r="G409" s="202"/>
      <c r="H409" s="176">
        <v>196.81</v>
      </c>
    </row>
    <row r="410" spans="1:8" s="179" customFormat="1" ht="15" customHeight="1" x14ac:dyDescent="0.2">
      <c r="A410" s="182"/>
      <c r="B410" s="182"/>
      <c r="C410" s="182"/>
      <c r="D410" s="182"/>
      <c r="E410" s="182"/>
      <c r="F410" s="202" t="s">
        <v>188</v>
      </c>
      <c r="G410" s="202"/>
      <c r="H410" s="176">
        <v>196.81</v>
      </c>
    </row>
    <row r="411" spans="1:8" s="179" customFormat="1" ht="15" customHeight="1" x14ac:dyDescent="0.2">
      <c r="A411" s="182"/>
      <c r="B411" s="182"/>
      <c r="C411" s="182"/>
      <c r="D411" s="182"/>
      <c r="E411" s="182"/>
      <c r="F411" s="202" t="s">
        <v>480</v>
      </c>
      <c r="G411" s="202"/>
      <c r="H411" s="176">
        <v>0</v>
      </c>
    </row>
    <row r="412" spans="1:8" s="179" customFormat="1" ht="15" customHeight="1" x14ac:dyDescent="0.2">
      <c r="A412" s="182"/>
      <c r="B412" s="182"/>
      <c r="C412" s="182"/>
      <c r="D412" s="182"/>
      <c r="E412" s="182"/>
      <c r="F412" s="202" t="s">
        <v>189</v>
      </c>
      <c r="G412" s="202"/>
      <c r="H412" s="176">
        <v>196.81</v>
      </c>
    </row>
    <row r="413" spans="1:8" s="179" customFormat="1" ht="15" customHeight="1" x14ac:dyDescent="0.2">
      <c r="A413" s="182"/>
      <c r="B413" s="182"/>
      <c r="C413" s="182"/>
      <c r="D413" s="182"/>
      <c r="E413" s="182"/>
      <c r="F413" s="202" t="s">
        <v>984</v>
      </c>
      <c r="G413" s="202"/>
      <c r="H413" s="176">
        <v>40.799999999999997</v>
      </c>
    </row>
    <row r="414" spans="1:8" s="179" customFormat="1" ht="15" customHeight="1" x14ac:dyDescent="0.2">
      <c r="A414" s="182"/>
      <c r="B414" s="182"/>
      <c r="C414" s="182"/>
      <c r="D414" s="182"/>
      <c r="E414" s="182"/>
      <c r="F414" s="202" t="s">
        <v>190</v>
      </c>
      <c r="G414" s="202"/>
      <c r="H414" s="176">
        <v>237.61</v>
      </c>
    </row>
    <row r="415" spans="1:8" s="179" customFormat="1" ht="9.9499999999999993" customHeight="1" x14ac:dyDescent="0.2">
      <c r="A415" s="182"/>
      <c r="B415" s="182"/>
      <c r="C415" s="182"/>
      <c r="D415" s="182"/>
      <c r="E415" s="182"/>
      <c r="F415" s="207"/>
      <c r="G415" s="207"/>
      <c r="H415" s="207"/>
    </row>
    <row r="416" spans="1:8" s="179" customFormat="1" ht="20.100000000000001" customHeight="1" x14ac:dyDescent="0.2">
      <c r="A416" s="208" t="s">
        <v>522</v>
      </c>
      <c r="B416" s="208"/>
      <c r="C416" s="208"/>
      <c r="D416" s="208"/>
      <c r="E416" s="208"/>
      <c r="F416" s="208"/>
      <c r="G416" s="208"/>
      <c r="H416" s="208"/>
    </row>
    <row r="417" spans="1:8" s="179" customFormat="1" ht="15" customHeight="1" x14ac:dyDescent="0.2">
      <c r="A417" s="203" t="s">
        <v>384</v>
      </c>
      <c r="B417" s="203"/>
      <c r="C417" s="204" t="s">
        <v>161</v>
      </c>
      <c r="D417" s="204"/>
      <c r="E417" s="108" t="s">
        <v>162</v>
      </c>
      <c r="F417" s="108" t="s">
        <v>163</v>
      </c>
      <c r="G417" s="108" t="s">
        <v>164</v>
      </c>
      <c r="H417" s="108" t="s">
        <v>165</v>
      </c>
    </row>
    <row r="418" spans="1:8" s="179" customFormat="1" ht="21" customHeight="1" x14ac:dyDescent="0.2">
      <c r="A418" s="109" t="s">
        <v>410</v>
      </c>
      <c r="B418" s="180" t="s">
        <v>411</v>
      </c>
      <c r="C418" s="205" t="s">
        <v>13</v>
      </c>
      <c r="D418" s="205"/>
      <c r="E418" s="109" t="s">
        <v>96</v>
      </c>
      <c r="F418" s="118">
        <v>1</v>
      </c>
      <c r="G418" s="181">
        <v>3.62</v>
      </c>
      <c r="H418" s="181">
        <v>3.62</v>
      </c>
    </row>
    <row r="419" spans="1:8" s="179" customFormat="1" ht="21" customHeight="1" x14ac:dyDescent="0.2">
      <c r="A419" s="109" t="s">
        <v>523</v>
      </c>
      <c r="B419" s="180" t="s">
        <v>524</v>
      </c>
      <c r="C419" s="205" t="s">
        <v>13</v>
      </c>
      <c r="D419" s="205"/>
      <c r="E419" s="109" t="s">
        <v>96</v>
      </c>
      <c r="F419" s="118">
        <v>1</v>
      </c>
      <c r="G419" s="181">
        <v>1.1399999999999999</v>
      </c>
      <c r="H419" s="181">
        <v>1.1399999999999999</v>
      </c>
    </row>
    <row r="420" spans="1:8" s="179" customFormat="1" ht="21" customHeight="1" x14ac:dyDescent="0.2">
      <c r="A420" s="109" t="s">
        <v>387</v>
      </c>
      <c r="B420" s="180" t="s">
        <v>388</v>
      </c>
      <c r="C420" s="205" t="s">
        <v>13</v>
      </c>
      <c r="D420" s="205"/>
      <c r="E420" s="109" t="s">
        <v>96</v>
      </c>
      <c r="F420" s="118">
        <v>1</v>
      </c>
      <c r="G420" s="181">
        <v>1.1399999999999999</v>
      </c>
      <c r="H420" s="181">
        <v>1.1399999999999999</v>
      </c>
    </row>
    <row r="421" spans="1:8" s="179" customFormat="1" ht="29.1" customHeight="1" x14ac:dyDescent="0.2">
      <c r="A421" s="109" t="s">
        <v>525</v>
      </c>
      <c r="B421" s="180" t="s">
        <v>526</v>
      </c>
      <c r="C421" s="205" t="s">
        <v>13</v>
      </c>
      <c r="D421" s="205"/>
      <c r="E421" s="109" t="s">
        <v>96</v>
      </c>
      <c r="F421" s="118">
        <v>1</v>
      </c>
      <c r="G421" s="181">
        <v>0.35</v>
      </c>
      <c r="H421" s="181">
        <v>0.35</v>
      </c>
    </row>
    <row r="422" spans="1:8" s="179" customFormat="1" ht="21" customHeight="1" x14ac:dyDescent="0.2">
      <c r="A422" s="109" t="s">
        <v>391</v>
      </c>
      <c r="B422" s="180" t="s">
        <v>392</v>
      </c>
      <c r="C422" s="205" t="s">
        <v>13</v>
      </c>
      <c r="D422" s="205"/>
      <c r="E422" s="109" t="s">
        <v>96</v>
      </c>
      <c r="F422" s="118">
        <v>1</v>
      </c>
      <c r="G422" s="181">
        <v>0.06</v>
      </c>
      <c r="H422" s="181">
        <v>0.06</v>
      </c>
    </row>
    <row r="423" spans="1:8" s="179" customFormat="1" ht="21" customHeight="1" x14ac:dyDescent="0.2">
      <c r="A423" s="109" t="s">
        <v>416</v>
      </c>
      <c r="B423" s="180" t="s">
        <v>417</v>
      </c>
      <c r="C423" s="205" t="s">
        <v>13</v>
      </c>
      <c r="D423" s="205"/>
      <c r="E423" s="109" t="s">
        <v>96</v>
      </c>
      <c r="F423" s="118">
        <v>1</v>
      </c>
      <c r="G423" s="181">
        <v>0.68</v>
      </c>
      <c r="H423" s="181">
        <v>0.68</v>
      </c>
    </row>
    <row r="424" spans="1:8" s="179" customFormat="1" ht="15" customHeight="1" x14ac:dyDescent="0.2">
      <c r="A424" s="182"/>
      <c r="B424" s="182"/>
      <c r="C424" s="182"/>
      <c r="D424" s="182"/>
      <c r="E424" s="182"/>
      <c r="F424" s="202" t="s">
        <v>393</v>
      </c>
      <c r="G424" s="202"/>
      <c r="H424" s="183">
        <v>6.99</v>
      </c>
    </row>
    <row r="425" spans="1:8" s="179" customFormat="1" ht="15" customHeight="1" x14ac:dyDescent="0.2">
      <c r="A425" s="203" t="s">
        <v>394</v>
      </c>
      <c r="B425" s="203"/>
      <c r="C425" s="204" t="s">
        <v>161</v>
      </c>
      <c r="D425" s="204"/>
      <c r="E425" s="108" t="s">
        <v>162</v>
      </c>
      <c r="F425" s="108" t="s">
        <v>163</v>
      </c>
      <c r="G425" s="108" t="s">
        <v>164</v>
      </c>
      <c r="H425" s="108" t="s">
        <v>165</v>
      </c>
    </row>
    <row r="426" spans="1:8" s="179" customFormat="1" ht="15" customHeight="1" x14ac:dyDescent="0.2">
      <c r="A426" s="109" t="s">
        <v>527</v>
      </c>
      <c r="B426" s="180" t="s">
        <v>528</v>
      </c>
      <c r="C426" s="205" t="s">
        <v>13</v>
      </c>
      <c r="D426" s="205"/>
      <c r="E426" s="109" t="s">
        <v>96</v>
      </c>
      <c r="F426" s="118">
        <v>1</v>
      </c>
      <c r="G426" s="181">
        <v>24.05</v>
      </c>
      <c r="H426" s="181">
        <v>24.05</v>
      </c>
    </row>
    <row r="427" spans="1:8" s="179" customFormat="1" ht="15" customHeight="1" x14ac:dyDescent="0.2">
      <c r="A427" s="182"/>
      <c r="B427" s="182"/>
      <c r="C427" s="182"/>
      <c r="D427" s="182"/>
      <c r="E427" s="182"/>
      <c r="F427" s="202" t="s">
        <v>397</v>
      </c>
      <c r="G427" s="202"/>
      <c r="H427" s="183">
        <v>24.05</v>
      </c>
    </row>
    <row r="428" spans="1:8" s="179" customFormat="1" ht="15" customHeight="1" x14ac:dyDescent="0.2">
      <c r="A428" s="203" t="s">
        <v>182</v>
      </c>
      <c r="B428" s="203"/>
      <c r="C428" s="204" t="s">
        <v>161</v>
      </c>
      <c r="D428" s="204"/>
      <c r="E428" s="108" t="s">
        <v>162</v>
      </c>
      <c r="F428" s="108" t="s">
        <v>163</v>
      </c>
      <c r="G428" s="108" t="s">
        <v>164</v>
      </c>
      <c r="H428" s="108" t="s">
        <v>165</v>
      </c>
    </row>
    <row r="429" spans="1:8" s="179" customFormat="1" ht="21" customHeight="1" x14ac:dyDescent="0.2">
      <c r="A429" s="109" t="s">
        <v>529</v>
      </c>
      <c r="B429" s="180" t="s">
        <v>530</v>
      </c>
      <c r="C429" s="205" t="s">
        <v>13</v>
      </c>
      <c r="D429" s="205"/>
      <c r="E429" s="109" t="s">
        <v>96</v>
      </c>
      <c r="F429" s="118">
        <v>1</v>
      </c>
      <c r="G429" s="181">
        <v>0.27</v>
      </c>
      <c r="H429" s="181">
        <v>0.27</v>
      </c>
    </row>
    <row r="430" spans="1:8" s="179" customFormat="1" ht="15" customHeight="1" x14ac:dyDescent="0.2">
      <c r="A430" s="182"/>
      <c r="B430" s="182"/>
      <c r="C430" s="182"/>
      <c r="D430" s="182"/>
      <c r="E430" s="182"/>
      <c r="F430" s="202" t="s">
        <v>186</v>
      </c>
      <c r="G430" s="202"/>
      <c r="H430" s="183">
        <v>0.27</v>
      </c>
    </row>
    <row r="431" spans="1:8" s="179" customFormat="1" ht="15" customHeight="1" x14ac:dyDescent="0.2">
      <c r="A431" s="182"/>
      <c r="B431" s="182"/>
      <c r="C431" s="182"/>
      <c r="D431" s="182"/>
      <c r="E431" s="182"/>
      <c r="F431" s="202" t="s">
        <v>187</v>
      </c>
      <c r="G431" s="202"/>
      <c r="H431" s="176">
        <v>31.31</v>
      </c>
    </row>
    <row r="432" spans="1:8" s="179" customFormat="1" ht="15" customHeight="1" x14ac:dyDescent="0.2">
      <c r="A432" s="182"/>
      <c r="B432" s="182"/>
      <c r="C432" s="182"/>
      <c r="D432" s="182"/>
      <c r="E432" s="182"/>
      <c r="F432" s="202" t="s">
        <v>188</v>
      </c>
      <c r="G432" s="202"/>
      <c r="H432" s="176">
        <v>18.260000000000002</v>
      </c>
    </row>
    <row r="433" spans="1:8" s="179" customFormat="1" ht="15" customHeight="1" x14ac:dyDescent="0.2">
      <c r="A433" s="182"/>
      <c r="B433" s="182"/>
      <c r="C433" s="182"/>
      <c r="D433" s="182"/>
      <c r="E433" s="182"/>
      <c r="F433" s="202" t="s">
        <v>983</v>
      </c>
      <c r="G433" s="202"/>
      <c r="H433" s="176">
        <v>13.05</v>
      </c>
    </row>
    <row r="434" spans="1:8" s="179" customFormat="1" ht="15" customHeight="1" x14ac:dyDescent="0.2">
      <c r="A434" s="182"/>
      <c r="B434" s="182"/>
      <c r="C434" s="182"/>
      <c r="D434" s="182"/>
      <c r="E434" s="182"/>
      <c r="F434" s="202" t="s">
        <v>189</v>
      </c>
      <c r="G434" s="202"/>
      <c r="H434" s="176">
        <v>31.31</v>
      </c>
    </row>
    <row r="435" spans="1:8" s="179" customFormat="1" ht="15" customHeight="1" x14ac:dyDescent="0.2">
      <c r="A435" s="182"/>
      <c r="B435" s="182"/>
      <c r="C435" s="182"/>
      <c r="D435" s="182"/>
      <c r="E435" s="182"/>
      <c r="F435" s="202" t="s">
        <v>984</v>
      </c>
      <c r="G435" s="202"/>
      <c r="H435" s="176">
        <v>6.49</v>
      </c>
    </row>
    <row r="436" spans="1:8" s="179" customFormat="1" ht="15" customHeight="1" x14ac:dyDescent="0.2">
      <c r="A436" s="182"/>
      <c r="B436" s="182"/>
      <c r="C436" s="182"/>
      <c r="D436" s="182"/>
      <c r="E436" s="182"/>
      <c r="F436" s="202" t="s">
        <v>190</v>
      </c>
      <c r="G436" s="202"/>
      <c r="H436" s="176">
        <v>37.799999999999997</v>
      </c>
    </row>
    <row r="437" spans="1:8" s="179" customFormat="1" ht="9.9499999999999993" customHeight="1" x14ac:dyDescent="0.2">
      <c r="A437" s="182"/>
      <c r="B437" s="182"/>
      <c r="C437" s="182"/>
      <c r="D437" s="182"/>
      <c r="E437" s="182"/>
      <c r="F437" s="207"/>
      <c r="G437" s="207"/>
      <c r="H437" s="207"/>
    </row>
    <row r="438" spans="1:8" s="179" customFormat="1" ht="20.100000000000001" customHeight="1" x14ac:dyDescent="0.2">
      <c r="A438" s="208" t="s">
        <v>531</v>
      </c>
      <c r="B438" s="208"/>
      <c r="C438" s="208"/>
      <c r="D438" s="208"/>
      <c r="E438" s="208"/>
      <c r="F438" s="208"/>
      <c r="G438" s="208"/>
      <c r="H438" s="208"/>
    </row>
    <row r="439" spans="1:8" s="179" customFormat="1" ht="15" customHeight="1" x14ac:dyDescent="0.2">
      <c r="A439" s="203" t="s">
        <v>176</v>
      </c>
      <c r="B439" s="203"/>
      <c r="C439" s="204" t="s">
        <v>161</v>
      </c>
      <c r="D439" s="204"/>
      <c r="E439" s="108" t="s">
        <v>162</v>
      </c>
      <c r="F439" s="108" t="s">
        <v>163</v>
      </c>
      <c r="G439" s="108" t="s">
        <v>164</v>
      </c>
      <c r="H439" s="108" t="s">
        <v>165</v>
      </c>
    </row>
    <row r="440" spans="1:8" s="179" customFormat="1" ht="21" customHeight="1" x14ac:dyDescent="0.2">
      <c r="A440" s="109" t="s">
        <v>532</v>
      </c>
      <c r="B440" s="180" t="s">
        <v>533</v>
      </c>
      <c r="C440" s="205" t="s">
        <v>13</v>
      </c>
      <c r="D440" s="205"/>
      <c r="E440" s="109" t="s">
        <v>96</v>
      </c>
      <c r="F440" s="118">
        <v>1</v>
      </c>
      <c r="G440" s="181">
        <v>39.5</v>
      </c>
      <c r="H440" s="181">
        <v>39.5</v>
      </c>
    </row>
    <row r="441" spans="1:8" s="179" customFormat="1" ht="18" customHeight="1" x14ac:dyDescent="0.2">
      <c r="A441" s="182"/>
      <c r="B441" s="182"/>
      <c r="C441" s="182"/>
      <c r="D441" s="182"/>
      <c r="E441" s="182"/>
      <c r="F441" s="202" t="s">
        <v>181</v>
      </c>
      <c r="G441" s="202"/>
      <c r="H441" s="183">
        <v>39.5</v>
      </c>
    </row>
    <row r="442" spans="1:8" s="179" customFormat="1" ht="15" customHeight="1" x14ac:dyDescent="0.2">
      <c r="A442" s="203" t="s">
        <v>182</v>
      </c>
      <c r="B442" s="203"/>
      <c r="C442" s="204" t="s">
        <v>161</v>
      </c>
      <c r="D442" s="204"/>
      <c r="E442" s="108" t="s">
        <v>162</v>
      </c>
      <c r="F442" s="108" t="s">
        <v>163</v>
      </c>
      <c r="G442" s="108" t="s">
        <v>164</v>
      </c>
      <c r="H442" s="108" t="s">
        <v>165</v>
      </c>
    </row>
    <row r="443" spans="1:8" s="179" customFormat="1" ht="29.1" customHeight="1" x14ac:dyDescent="0.2">
      <c r="A443" s="109" t="s">
        <v>534</v>
      </c>
      <c r="B443" s="180" t="s">
        <v>535</v>
      </c>
      <c r="C443" s="205" t="s">
        <v>13</v>
      </c>
      <c r="D443" s="205"/>
      <c r="E443" s="109" t="s">
        <v>96</v>
      </c>
      <c r="F443" s="118">
        <v>1</v>
      </c>
      <c r="G443" s="181">
        <v>0.84</v>
      </c>
      <c r="H443" s="181">
        <v>0.84</v>
      </c>
    </row>
    <row r="444" spans="1:8" s="179" customFormat="1" ht="29.1" customHeight="1" x14ac:dyDescent="0.2">
      <c r="A444" s="109" t="s">
        <v>536</v>
      </c>
      <c r="B444" s="180" t="s">
        <v>537</v>
      </c>
      <c r="C444" s="205" t="s">
        <v>13</v>
      </c>
      <c r="D444" s="205"/>
      <c r="E444" s="109" t="s">
        <v>96</v>
      </c>
      <c r="F444" s="118">
        <v>1</v>
      </c>
      <c r="G444" s="181">
        <v>0.22</v>
      </c>
      <c r="H444" s="181">
        <v>0.22</v>
      </c>
    </row>
    <row r="445" spans="1:8" s="179" customFormat="1" ht="29.1" customHeight="1" x14ac:dyDescent="0.2">
      <c r="A445" s="109" t="s">
        <v>538</v>
      </c>
      <c r="B445" s="180" t="s">
        <v>539</v>
      </c>
      <c r="C445" s="205" t="s">
        <v>13</v>
      </c>
      <c r="D445" s="205"/>
      <c r="E445" s="109" t="s">
        <v>96</v>
      </c>
      <c r="F445" s="118">
        <v>1</v>
      </c>
      <c r="G445" s="181">
        <v>1.05</v>
      </c>
      <c r="H445" s="181">
        <v>1.05</v>
      </c>
    </row>
    <row r="446" spans="1:8" s="179" customFormat="1" ht="29.1" customHeight="1" x14ac:dyDescent="0.2">
      <c r="A446" s="109" t="s">
        <v>540</v>
      </c>
      <c r="B446" s="180" t="s">
        <v>541</v>
      </c>
      <c r="C446" s="205" t="s">
        <v>13</v>
      </c>
      <c r="D446" s="205"/>
      <c r="E446" s="109" t="s">
        <v>96</v>
      </c>
      <c r="F446" s="118">
        <v>1</v>
      </c>
      <c r="G446" s="181">
        <v>6.59</v>
      </c>
      <c r="H446" s="181">
        <v>6.59</v>
      </c>
    </row>
    <row r="447" spans="1:8" s="179" customFormat="1" ht="15" customHeight="1" x14ac:dyDescent="0.2">
      <c r="A447" s="182"/>
      <c r="B447" s="182"/>
      <c r="C447" s="182"/>
      <c r="D447" s="182"/>
      <c r="E447" s="182"/>
      <c r="F447" s="202" t="s">
        <v>186</v>
      </c>
      <c r="G447" s="202"/>
      <c r="H447" s="183">
        <v>8.6999999999999993</v>
      </c>
    </row>
    <row r="448" spans="1:8" s="179" customFormat="1" ht="15" customHeight="1" x14ac:dyDescent="0.2">
      <c r="A448" s="182"/>
      <c r="B448" s="182"/>
      <c r="C448" s="182"/>
      <c r="D448" s="182"/>
      <c r="E448" s="182"/>
      <c r="F448" s="202" t="s">
        <v>187</v>
      </c>
      <c r="G448" s="202"/>
      <c r="H448" s="176">
        <v>48.2</v>
      </c>
    </row>
    <row r="449" spans="1:8" s="179" customFormat="1" ht="15" customHeight="1" x14ac:dyDescent="0.2">
      <c r="A449" s="182"/>
      <c r="B449" s="182"/>
      <c r="C449" s="182"/>
      <c r="D449" s="182"/>
      <c r="E449" s="182"/>
      <c r="F449" s="202" t="s">
        <v>188</v>
      </c>
      <c r="G449" s="202"/>
      <c r="H449" s="176">
        <v>30.35</v>
      </c>
    </row>
    <row r="450" spans="1:8" s="179" customFormat="1" ht="15" customHeight="1" x14ac:dyDescent="0.2">
      <c r="A450" s="182"/>
      <c r="B450" s="182"/>
      <c r="C450" s="182"/>
      <c r="D450" s="182"/>
      <c r="E450" s="182"/>
      <c r="F450" s="202" t="s">
        <v>983</v>
      </c>
      <c r="G450" s="202"/>
      <c r="H450" s="176">
        <v>17.850000000000001</v>
      </c>
    </row>
    <row r="451" spans="1:8" s="179" customFormat="1" ht="15" customHeight="1" x14ac:dyDescent="0.2">
      <c r="A451" s="182"/>
      <c r="B451" s="182"/>
      <c r="C451" s="182"/>
      <c r="D451" s="182"/>
      <c r="E451" s="182"/>
      <c r="F451" s="202" t="s">
        <v>189</v>
      </c>
      <c r="G451" s="202"/>
      <c r="H451" s="176">
        <v>48.2</v>
      </c>
    </row>
    <row r="452" spans="1:8" s="179" customFormat="1" ht="15" customHeight="1" x14ac:dyDescent="0.2">
      <c r="A452" s="182"/>
      <c r="B452" s="182"/>
      <c r="C452" s="182"/>
      <c r="D452" s="182"/>
      <c r="E452" s="182"/>
      <c r="F452" s="202" t="s">
        <v>984</v>
      </c>
      <c r="G452" s="202"/>
      <c r="H452" s="176">
        <v>9.99</v>
      </c>
    </row>
    <row r="453" spans="1:8" s="179" customFormat="1" ht="15" customHeight="1" x14ac:dyDescent="0.2">
      <c r="A453" s="182"/>
      <c r="B453" s="182"/>
      <c r="C453" s="182"/>
      <c r="D453" s="182"/>
      <c r="E453" s="182"/>
      <c r="F453" s="202" t="s">
        <v>190</v>
      </c>
      <c r="G453" s="202"/>
      <c r="H453" s="176">
        <v>58.19</v>
      </c>
    </row>
    <row r="454" spans="1:8" s="179" customFormat="1" ht="9.9499999999999993" customHeight="1" x14ac:dyDescent="0.2">
      <c r="A454" s="182"/>
      <c r="B454" s="182"/>
      <c r="C454" s="182"/>
      <c r="D454" s="182"/>
      <c r="E454" s="182"/>
      <c r="F454" s="207"/>
      <c r="G454" s="207"/>
      <c r="H454" s="207"/>
    </row>
    <row r="455" spans="1:8" s="179" customFormat="1" ht="20.100000000000001" customHeight="1" x14ac:dyDescent="0.2">
      <c r="A455" s="208" t="s">
        <v>542</v>
      </c>
      <c r="B455" s="208"/>
      <c r="C455" s="208"/>
      <c r="D455" s="208"/>
      <c r="E455" s="208"/>
      <c r="F455" s="208"/>
      <c r="G455" s="208"/>
      <c r="H455" s="208"/>
    </row>
    <row r="456" spans="1:8" s="179" customFormat="1" ht="15" customHeight="1" x14ac:dyDescent="0.2">
      <c r="A456" s="203" t="s">
        <v>263</v>
      </c>
      <c r="B456" s="203"/>
      <c r="C456" s="204" t="s">
        <v>161</v>
      </c>
      <c r="D456" s="204"/>
      <c r="E456" s="108" t="s">
        <v>162</v>
      </c>
      <c r="F456" s="108" t="s">
        <v>163</v>
      </c>
      <c r="G456" s="108" t="s">
        <v>164</v>
      </c>
      <c r="H456" s="108" t="s">
        <v>165</v>
      </c>
    </row>
    <row r="457" spans="1:8" s="179" customFormat="1" ht="21" customHeight="1" x14ac:dyDescent="0.2">
      <c r="A457" s="109" t="s">
        <v>543</v>
      </c>
      <c r="B457" s="180" t="s">
        <v>544</v>
      </c>
      <c r="C457" s="205" t="s">
        <v>13</v>
      </c>
      <c r="D457" s="205"/>
      <c r="E457" s="109" t="s">
        <v>34</v>
      </c>
      <c r="F457" s="118">
        <v>5.3300000000000001E-5</v>
      </c>
      <c r="G457" s="181">
        <v>15839.74</v>
      </c>
      <c r="H457" s="181">
        <v>0.84</v>
      </c>
    </row>
    <row r="458" spans="1:8" s="179" customFormat="1" ht="15" customHeight="1" x14ac:dyDescent="0.2">
      <c r="A458" s="182"/>
      <c r="B458" s="182"/>
      <c r="C458" s="182"/>
      <c r="D458" s="182"/>
      <c r="E458" s="182"/>
      <c r="F458" s="202" t="s">
        <v>266</v>
      </c>
      <c r="G458" s="202"/>
      <c r="H458" s="183">
        <v>0.84</v>
      </c>
    </row>
    <row r="459" spans="1:8" s="179" customFormat="1" ht="15" customHeight="1" x14ac:dyDescent="0.2">
      <c r="A459" s="182"/>
      <c r="B459" s="182"/>
      <c r="C459" s="182"/>
      <c r="D459" s="182"/>
      <c r="E459" s="182"/>
      <c r="F459" s="202" t="s">
        <v>187</v>
      </c>
      <c r="G459" s="202"/>
      <c r="H459" s="176">
        <v>0.84</v>
      </c>
    </row>
    <row r="460" spans="1:8" s="179" customFormat="1" ht="15" customHeight="1" x14ac:dyDescent="0.2">
      <c r="A460" s="182"/>
      <c r="B460" s="182"/>
      <c r="C460" s="182"/>
      <c r="D460" s="182"/>
      <c r="E460" s="182"/>
      <c r="F460" s="202" t="s">
        <v>188</v>
      </c>
      <c r="G460" s="202"/>
      <c r="H460" s="176">
        <v>0.84</v>
      </c>
    </row>
    <row r="461" spans="1:8" s="179" customFormat="1" ht="15" customHeight="1" x14ac:dyDescent="0.2">
      <c r="A461" s="182"/>
      <c r="B461" s="182"/>
      <c r="C461" s="182"/>
      <c r="D461" s="182"/>
      <c r="E461" s="182"/>
      <c r="F461" s="202" t="s">
        <v>480</v>
      </c>
      <c r="G461" s="202"/>
      <c r="H461" s="176">
        <v>0</v>
      </c>
    </row>
    <row r="462" spans="1:8" s="179" customFormat="1" ht="15" customHeight="1" x14ac:dyDescent="0.2">
      <c r="A462" s="182"/>
      <c r="B462" s="182"/>
      <c r="C462" s="182"/>
      <c r="D462" s="182"/>
      <c r="E462" s="182"/>
      <c r="F462" s="202" t="s">
        <v>189</v>
      </c>
      <c r="G462" s="202"/>
      <c r="H462" s="176">
        <v>0.84</v>
      </c>
    </row>
    <row r="463" spans="1:8" s="179" customFormat="1" ht="15" customHeight="1" x14ac:dyDescent="0.2">
      <c r="A463" s="182"/>
      <c r="B463" s="182"/>
      <c r="C463" s="182"/>
      <c r="D463" s="182"/>
      <c r="E463" s="182"/>
      <c r="F463" s="202" t="s">
        <v>984</v>
      </c>
      <c r="G463" s="202"/>
      <c r="H463" s="176">
        <v>0.17</v>
      </c>
    </row>
    <row r="464" spans="1:8" s="179" customFormat="1" ht="15" customHeight="1" x14ac:dyDescent="0.2">
      <c r="A464" s="182"/>
      <c r="B464" s="182"/>
      <c r="C464" s="182"/>
      <c r="D464" s="182"/>
      <c r="E464" s="182"/>
      <c r="F464" s="202" t="s">
        <v>190</v>
      </c>
      <c r="G464" s="202"/>
      <c r="H464" s="176">
        <v>1.01</v>
      </c>
    </row>
    <row r="465" spans="1:8" s="179" customFormat="1" ht="9.9499999999999993" customHeight="1" x14ac:dyDescent="0.2">
      <c r="A465" s="182"/>
      <c r="B465" s="182"/>
      <c r="C465" s="182"/>
      <c r="D465" s="182"/>
      <c r="E465" s="182"/>
      <c r="F465" s="207"/>
      <c r="G465" s="207"/>
      <c r="H465" s="207"/>
    </row>
    <row r="466" spans="1:8" s="179" customFormat="1" ht="20.100000000000001" customHeight="1" x14ac:dyDescent="0.2">
      <c r="A466" s="208" t="s">
        <v>545</v>
      </c>
      <c r="B466" s="208"/>
      <c r="C466" s="208"/>
      <c r="D466" s="208"/>
      <c r="E466" s="208"/>
      <c r="F466" s="208"/>
      <c r="G466" s="208"/>
      <c r="H466" s="208"/>
    </row>
    <row r="467" spans="1:8" s="179" customFormat="1" ht="15" customHeight="1" x14ac:dyDescent="0.2">
      <c r="A467" s="203" t="s">
        <v>263</v>
      </c>
      <c r="B467" s="203"/>
      <c r="C467" s="204" t="s">
        <v>161</v>
      </c>
      <c r="D467" s="204"/>
      <c r="E467" s="108" t="s">
        <v>162</v>
      </c>
      <c r="F467" s="108" t="s">
        <v>163</v>
      </c>
      <c r="G467" s="108" t="s">
        <v>164</v>
      </c>
      <c r="H467" s="108" t="s">
        <v>165</v>
      </c>
    </row>
    <row r="468" spans="1:8" s="179" customFormat="1" ht="21" customHeight="1" x14ac:dyDescent="0.2">
      <c r="A468" s="109" t="s">
        <v>543</v>
      </c>
      <c r="B468" s="180" t="s">
        <v>544</v>
      </c>
      <c r="C468" s="205" t="s">
        <v>13</v>
      </c>
      <c r="D468" s="205"/>
      <c r="E468" s="109" t="s">
        <v>34</v>
      </c>
      <c r="F468" s="118">
        <v>1.43E-5</v>
      </c>
      <c r="G468" s="181">
        <v>15839.74</v>
      </c>
      <c r="H468" s="181">
        <v>0.22</v>
      </c>
    </row>
    <row r="469" spans="1:8" s="179" customFormat="1" ht="15" customHeight="1" x14ac:dyDescent="0.2">
      <c r="A469" s="182"/>
      <c r="B469" s="182"/>
      <c r="C469" s="182"/>
      <c r="D469" s="182"/>
      <c r="E469" s="182"/>
      <c r="F469" s="202" t="s">
        <v>266</v>
      </c>
      <c r="G469" s="202"/>
      <c r="H469" s="183">
        <v>0.22</v>
      </c>
    </row>
    <row r="470" spans="1:8" s="179" customFormat="1" ht="15" customHeight="1" x14ac:dyDescent="0.2">
      <c r="A470" s="182"/>
      <c r="B470" s="182"/>
      <c r="C470" s="182"/>
      <c r="D470" s="182"/>
      <c r="E470" s="182"/>
      <c r="F470" s="202" t="s">
        <v>187</v>
      </c>
      <c r="G470" s="202"/>
      <c r="H470" s="176">
        <v>0.22</v>
      </c>
    </row>
    <row r="471" spans="1:8" s="179" customFormat="1" ht="15" customHeight="1" x14ac:dyDescent="0.2">
      <c r="A471" s="182"/>
      <c r="B471" s="182"/>
      <c r="C471" s="182"/>
      <c r="D471" s="182"/>
      <c r="E471" s="182"/>
      <c r="F471" s="202" t="s">
        <v>188</v>
      </c>
      <c r="G471" s="202"/>
      <c r="H471" s="176">
        <v>0.22</v>
      </c>
    </row>
    <row r="472" spans="1:8" s="179" customFormat="1" ht="15" customHeight="1" x14ac:dyDescent="0.2">
      <c r="A472" s="182"/>
      <c r="B472" s="182"/>
      <c r="C472" s="182"/>
      <c r="D472" s="182"/>
      <c r="E472" s="182"/>
      <c r="F472" s="202" t="s">
        <v>480</v>
      </c>
      <c r="G472" s="202"/>
      <c r="H472" s="176">
        <v>0</v>
      </c>
    </row>
    <row r="473" spans="1:8" s="179" customFormat="1" ht="15" customHeight="1" x14ac:dyDescent="0.2">
      <c r="A473" s="182"/>
      <c r="B473" s="182"/>
      <c r="C473" s="182"/>
      <c r="D473" s="182"/>
      <c r="E473" s="182"/>
      <c r="F473" s="202" t="s">
        <v>189</v>
      </c>
      <c r="G473" s="202"/>
      <c r="H473" s="176">
        <v>0.22</v>
      </c>
    </row>
    <row r="474" spans="1:8" s="179" customFormat="1" ht="15" customHeight="1" x14ac:dyDescent="0.2">
      <c r="A474" s="182"/>
      <c r="B474" s="182"/>
      <c r="C474" s="182"/>
      <c r="D474" s="182"/>
      <c r="E474" s="182"/>
      <c r="F474" s="202" t="s">
        <v>984</v>
      </c>
      <c r="G474" s="202"/>
      <c r="H474" s="176">
        <v>0.05</v>
      </c>
    </row>
    <row r="475" spans="1:8" s="179" customFormat="1" ht="15" customHeight="1" x14ac:dyDescent="0.2">
      <c r="A475" s="182"/>
      <c r="B475" s="182"/>
      <c r="C475" s="182"/>
      <c r="D475" s="182"/>
      <c r="E475" s="182"/>
      <c r="F475" s="202" t="s">
        <v>190</v>
      </c>
      <c r="G475" s="202"/>
      <c r="H475" s="176">
        <v>0.27</v>
      </c>
    </row>
    <row r="476" spans="1:8" s="179" customFormat="1" ht="9.9499999999999993" customHeight="1" x14ac:dyDescent="0.2">
      <c r="A476" s="182"/>
      <c r="B476" s="182"/>
      <c r="C476" s="182"/>
      <c r="D476" s="182"/>
      <c r="E476" s="182"/>
      <c r="F476" s="207"/>
      <c r="G476" s="207"/>
      <c r="H476" s="207"/>
    </row>
    <row r="477" spans="1:8" s="179" customFormat="1" ht="20.100000000000001" customHeight="1" x14ac:dyDescent="0.2">
      <c r="A477" s="208" t="s">
        <v>546</v>
      </c>
      <c r="B477" s="208"/>
      <c r="C477" s="208"/>
      <c r="D477" s="208"/>
      <c r="E477" s="208"/>
      <c r="F477" s="208"/>
      <c r="G477" s="208"/>
      <c r="H477" s="208"/>
    </row>
    <row r="478" spans="1:8" s="179" customFormat="1" ht="15" customHeight="1" x14ac:dyDescent="0.2">
      <c r="A478" s="203" t="s">
        <v>263</v>
      </c>
      <c r="B478" s="203"/>
      <c r="C478" s="204" t="s">
        <v>161</v>
      </c>
      <c r="D478" s="204"/>
      <c r="E478" s="108" t="s">
        <v>162</v>
      </c>
      <c r="F478" s="108" t="s">
        <v>163</v>
      </c>
      <c r="G478" s="108" t="s">
        <v>164</v>
      </c>
      <c r="H478" s="108" t="s">
        <v>165</v>
      </c>
    </row>
    <row r="479" spans="1:8" s="179" customFormat="1" ht="21" customHeight="1" x14ac:dyDescent="0.2">
      <c r="A479" s="109" t="s">
        <v>543</v>
      </c>
      <c r="B479" s="180" t="s">
        <v>544</v>
      </c>
      <c r="C479" s="205" t="s">
        <v>13</v>
      </c>
      <c r="D479" s="205"/>
      <c r="E479" s="109" t="s">
        <v>34</v>
      </c>
      <c r="F479" s="118">
        <v>6.6699999999999995E-5</v>
      </c>
      <c r="G479" s="181">
        <v>15839.74</v>
      </c>
      <c r="H479" s="181">
        <v>1.05</v>
      </c>
    </row>
    <row r="480" spans="1:8" s="179" customFormat="1" ht="15" customHeight="1" x14ac:dyDescent="0.2">
      <c r="A480" s="182"/>
      <c r="B480" s="182"/>
      <c r="C480" s="182"/>
      <c r="D480" s="182"/>
      <c r="E480" s="182"/>
      <c r="F480" s="202" t="s">
        <v>266</v>
      </c>
      <c r="G480" s="202"/>
      <c r="H480" s="183">
        <v>1.05</v>
      </c>
    </row>
    <row r="481" spans="1:8" s="179" customFormat="1" ht="15" customHeight="1" x14ac:dyDescent="0.2">
      <c r="A481" s="182"/>
      <c r="B481" s="182"/>
      <c r="C481" s="182"/>
      <c r="D481" s="182"/>
      <c r="E481" s="182"/>
      <c r="F481" s="202" t="s">
        <v>187</v>
      </c>
      <c r="G481" s="202"/>
      <c r="H481" s="176">
        <v>1.05</v>
      </c>
    </row>
    <row r="482" spans="1:8" s="179" customFormat="1" ht="15" customHeight="1" x14ac:dyDescent="0.2">
      <c r="A482" s="182"/>
      <c r="B482" s="182"/>
      <c r="C482" s="182"/>
      <c r="D482" s="182"/>
      <c r="E482" s="182"/>
      <c r="F482" s="202" t="s">
        <v>188</v>
      </c>
      <c r="G482" s="202"/>
      <c r="H482" s="176">
        <v>1.05</v>
      </c>
    </row>
    <row r="483" spans="1:8" s="179" customFormat="1" ht="15" customHeight="1" x14ac:dyDescent="0.2">
      <c r="A483" s="182"/>
      <c r="B483" s="182"/>
      <c r="C483" s="182"/>
      <c r="D483" s="182"/>
      <c r="E483" s="182"/>
      <c r="F483" s="202" t="s">
        <v>480</v>
      </c>
      <c r="G483" s="202"/>
      <c r="H483" s="176">
        <v>0</v>
      </c>
    </row>
    <row r="484" spans="1:8" s="179" customFormat="1" ht="15" customHeight="1" x14ac:dyDescent="0.2">
      <c r="A484" s="182"/>
      <c r="B484" s="182"/>
      <c r="C484" s="182"/>
      <c r="D484" s="182"/>
      <c r="E484" s="182"/>
      <c r="F484" s="202" t="s">
        <v>189</v>
      </c>
      <c r="G484" s="202"/>
      <c r="H484" s="176">
        <v>1.05</v>
      </c>
    </row>
    <row r="485" spans="1:8" s="179" customFormat="1" ht="15" customHeight="1" x14ac:dyDescent="0.2">
      <c r="A485" s="182"/>
      <c r="B485" s="182"/>
      <c r="C485" s="182"/>
      <c r="D485" s="182"/>
      <c r="E485" s="182"/>
      <c r="F485" s="202" t="s">
        <v>984</v>
      </c>
      <c r="G485" s="202"/>
      <c r="H485" s="176">
        <v>0.22</v>
      </c>
    </row>
    <row r="486" spans="1:8" s="179" customFormat="1" ht="15" customHeight="1" x14ac:dyDescent="0.2">
      <c r="A486" s="182"/>
      <c r="B486" s="182"/>
      <c r="C486" s="182"/>
      <c r="D486" s="182"/>
      <c r="E486" s="182"/>
      <c r="F486" s="202" t="s">
        <v>190</v>
      </c>
      <c r="G486" s="202"/>
      <c r="H486" s="176">
        <v>1.27</v>
      </c>
    </row>
    <row r="487" spans="1:8" s="179" customFormat="1" ht="9.9499999999999993" customHeight="1" x14ac:dyDescent="0.2">
      <c r="A487" s="182"/>
      <c r="B487" s="182"/>
      <c r="C487" s="182"/>
      <c r="D487" s="182"/>
      <c r="E487" s="182"/>
      <c r="F487" s="207"/>
      <c r="G487" s="207"/>
      <c r="H487" s="207"/>
    </row>
    <row r="488" spans="1:8" s="179" customFormat="1" ht="20.100000000000001" customHeight="1" x14ac:dyDescent="0.2">
      <c r="A488" s="208" t="s">
        <v>547</v>
      </c>
      <c r="B488" s="208"/>
      <c r="C488" s="208"/>
      <c r="D488" s="208"/>
      <c r="E488" s="208"/>
      <c r="F488" s="208"/>
      <c r="G488" s="208"/>
      <c r="H488" s="208"/>
    </row>
    <row r="489" spans="1:8" s="179" customFormat="1" ht="15" customHeight="1" x14ac:dyDescent="0.2">
      <c r="A489" s="203" t="s">
        <v>160</v>
      </c>
      <c r="B489" s="203"/>
      <c r="C489" s="204" t="s">
        <v>161</v>
      </c>
      <c r="D489" s="204"/>
      <c r="E489" s="108" t="s">
        <v>162</v>
      </c>
      <c r="F489" s="108" t="s">
        <v>163</v>
      </c>
      <c r="G489" s="108" t="s">
        <v>164</v>
      </c>
      <c r="H489" s="108" t="s">
        <v>165</v>
      </c>
    </row>
    <row r="490" spans="1:8" s="179" customFormat="1" ht="15" customHeight="1" x14ac:dyDescent="0.2">
      <c r="A490" s="109" t="s">
        <v>548</v>
      </c>
      <c r="B490" s="180" t="s">
        <v>549</v>
      </c>
      <c r="C490" s="205" t="s">
        <v>13</v>
      </c>
      <c r="D490" s="205"/>
      <c r="E490" s="109" t="s">
        <v>283</v>
      </c>
      <c r="F490" s="118">
        <v>1.03</v>
      </c>
      <c r="G490" s="181">
        <v>6.4</v>
      </c>
      <c r="H490" s="181">
        <v>6.59</v>
      </c>
    </row>
    <row r="491" spans="1:8" s="179" customFormat="1" ht="15" customHeight="1" x14ac:dyDescent="0.2">
      <c r="A491" s="182"/>
      <c r="B491" s="182"/>
      <c r="C491" s="182"/>
      <c r="D491" s="182"/>
      <c r="E491" s="182"/>
      <c r="F491" s="202" t="s">
        <v>175</v>
      </c>
      <c r="G491" s="202"/>
      <c r="H491" s="183">
        <v>6.59</v>
      </c>
    </row>
    <row r="492" spans="1:8" s="179" customFormat="1" ht="15" customHeight="1" x14ac:dyDescent="0.2">
      <c r="A492" s="182"/>
      <c r="B492" s="182"/>
      <c r="C492" s="182"/>
      <c r="D492" s="182"/>
      <c r="E492" s="182"/>
      <c r="F492" s="202" t="s">
        <v>187</v>
      </c>
      <c r="G492" s="202"/>
      <c r="H492" s="176">
        <v>6.59</v>
      </c>
    </row>
    <row r="493" spans="1:8" s="179" customFormat="1" ht="15" customHeight="1" x14ac:dyDescent="0.2">
      <c r="A493" s="182"/>
      <c r="B493" s="182"/>
      <c r="C493" s="182"/>
      <c r="D493" s="182"/>
      <c r="E493" s="182"/>
      <c r="F493" s="202" t="s">
        <v>188</v>
      </c>
      <c r="G493" s="202"/>
      <c r="H493" s="176">
        <v>6.59</v>
      </c>
    </row>
    <row r="494" spans="1:8" s="179" customFormat="1" ht="15" customHeight="1" x14ac:dyDescent="0.2">
      <c r="A494" s="182"/>
      <c r="B494" s="182"/>
      <c r="C494" s="182"/>
      <c r="D494" s="182"/>
      <c r="E494" s="182"/>
      <c r="F494" s="202" t="s">
        <v>480</v>
      </c>
      <c r="G494" s="202"/>
      <c r="H494" s="176">
        <v>0</v>
      </c>
    </row>
    <row r="495" spans="1:8" s="179" customFormat="1" ht="15" customHeight="1" x14ac:dyDescent="0.2">
      <c r="A495" s="182"/>
      <c r="B495" s="182"/>
      <c r="C495" s="182"/>
      <c r="D495" s="182"/>
      <c r="E495" s="182"/>
      <c r="F495" s="202" t="s">
        <v>189</v>
      </c>
      <c r="G495" s="202"/>
      <c r="H495" s="176">
        <v>6.59</v>
      </c>
    </row>
    <row r="496" spans="1:8" s="179" customFormat="1" ht="15" customHeight="1" x14ac:dyDescent="0.2">
      <c r="A496" s="182"/>
      <c r="B496" s="182"/>
      <c r="C496" s="182"/>
      <c r="D496" s="182"/>
      <c r="E496" s="182"/>
      <c r="F496" s="202" t="s">
        <v>984</v>
      </c>
      <c r="G496" s="202"/>
      <c r="H496" s="176">
        <v>1.37</v>
      </c>
    </row>
    <row r="497" spans="1:8" s="179" customFormat="1" ht="15" customHeight="1" x14ac:dyDescent="0.2">
      <c r="A497" s="182"/>
      <c r="B497" s="182"/>
      <c r="C497" s="182"/>
      <c r="D497" s="182"/>
      <c r="E497" s="182"/>
      <c r="F497" s="202" t="s">
        <v>190</v>
      </c>
      <c r="G497" s="202"/>
      <c r="H497" s="176">
        <v>7.96</v>
      </c>
    </row>
    <row r="498" spans="1:8" s="179" customFormat="1" ht="9.9499999999999993" customHeight="1" x14ac:dyDescent="0.2">
      <c r="A498" s="182"/>
      <c r="B498" s="182"/>
      <c r="C498" s="182"/>
      <c r="D498" s="182"/>
      <c r="E498" s="182"/>
      <c r="F498" s="207"/>
      <c r="G498" s="207"/>
      <c r="H498" s="207"/>
    </row>
    <row r="499" spans="1:8" s="179" customFormat="1" ht="20.100000000000001" customHeight="1" x14ac:dyDescent="0.2">
      <c r="A499" s="208" t="s">
        <v>550</v>
      </c>
      <c r="B499" s="208"/>
      <c r="C499" s="208"/>
      <c r="D499" s="208"/>
      <c r="E499" s="208"/>
      <c r="F499" s="208"/>
      <c r="G499" s="208"/>
      <c r="H499" s="208"/>
    </row>
    <row r="500" spans="1:8" s="179" customFormat="1" ht="15" customHeight="1" x14ac:dyDescent="0.2">
      <c r="A500" s="203" t="s">
        <v>351</v>
      </c>
      <c r="B500" s="203"/>
      <c r="C500" s="204" t="s">
        <v>161</v>
      </c>
      <c r="D500" s="204"/>
      <c r="E500" s="108" t="s">
        <v>162</v>
      </c>
      <c r="F500" s="108" t="s">
        <v>163</v>
      </c>
      <c r="G500" s="108" t="s">
        <v>164</v>
      </c>
      <c r="H500" s="108" t="s">
        <v>165</v>
      </c>
    </row>
    <row r="501" spans="1:8" s="179" customFormat="1" ht="38.1" customHeight="1" x14ac:dyDescent="0.2">
      <c r="A501" s="109" t="s">
        <v>551</v>
      </c>
      <c r="B501" s="180" t="s">
        <v>552</v>
      </c>
      <c r="C501" s="205" t="s">
        <v>13</v>
      </c>
      <c r="D501" s="205"/>
      <c r="E501" s="109" t="s">
        <v>354</v>
      </c>
      <c r="F501" s="118">
        <v>0.71879999999999999</v>
      </c>
      <c r="G501" s="181">
        <v>0.43</v>
      </c>
      <c r="H501" s="181">
        <v>0.3</v>
      </c>
    </row>
    <row r="502" spans="1:8" s="179" customFormat="1" ht="38.1" customHeight="1" x14ac:dyDescent="0.2">
      <c r="A502" s="109" t="s">
        <v>553</v>
      </c>
      <c r="B502" s="180" t="s">
        <v>554</v>
      </c>
      <c r="C502" s="205" t="s">
        <v>13</v>
      </c>
      <c r="D502" s="205"/>
      <c r="E502" s="109" t="s">
        <v>357</v>
      </c>
      <c r="F502" s="118">
        <v>0.76229999999999998</v>
      </c>
      <c r="G502" s="181">
        <v>2.14</v>
      </c>
      <c r="H502" s="181">
        <v>1.63</v>
      </c>
    </row>
    <row r="503" spans="1:8" s="179" customFormat="1" ht="18" customHeight="1" x14ac:dyDescent="0.2">
      <c r="A503" s="182"/>
      <c r="B503" s="182"/>
      <c r="C503" s="182"/>
      <c r="D503" s="182"/>
      <c r="E503" s="182"/>
      <c r="F503" s="202" t="s">
        <v>364</v>
      </c>
      <c r="G503" s="202"/>
      <c r="H503" s="183">
        <v>1.93</v>
      </c>
    </row>
    <row r="504" spans="1:8" s="179" customFormat="1" ht="15" customHeight="1" x14ac:dyDescent="0.2">
      <c r="A504" s="203" t="s">
        <v>160</v>
      </c>
      <c r="B504" s="203"/>
      <c r="C504" s="204" t="s">
        <v>161</v>
      </c>
      <c r="D504" s="204"/>
      <c r="E504" s="108" t="s">
        <v>162</v>
      </c>
      <c r="F504" s="108" t="s">
        <v>163</v>
      </c>
      <c r="G504" s="108" t="s">
        <v>164</v>
      </c>
      <c r="H504" s="108" t="s">
        <v>165</v>
      </c>
    </row>
    <row r="505" spans="1:8" s="179" customFormat="1" ht="21" customHeight="1" x14ac:dyDescent="0.2">
      <c r="A505" s="109" t="s">
        <v>334</v>
      </c>
      <c r="B505" s="180" t="s">
        <v>335</v>
      </c>
      <c r="C505" s="205" t="s">
        <v>13</v>
      </c>
      <c r="D505" s="205"/>
      <c r="E505" s="109" t="s">
        <v>185</v>
      </c>
      <c r="F505" s="118">
        <v>0.82689999999999997</v>
      </c>
      <c r="G505" s="181">
        <v>129.87</v>
      </c>
      <c r="H505" s="181">
        <v>107.38</v>
      </c>
    </row>
    <row r="506" spans="1:8" s="179" customFormat="1" ht="15" customHeight="1" x14ac:dyDescent="0.2">
      <c r="A506" s="109" t="s">
        <v>336</v>
      </c>
      <c r="B506" s="180" t="s">
        <v>337</v>
      </c>
      <c r="C506" s="205" t="s">
        <v>13</v>
      </c>
      <c r="D506" s="205"/>
      <c r="E506" s="109" t="s">
        <v>66</v>
      </c>
      <c r="F506" s="118">
        <v>212.01939999999999</v>
      </c>
      <c r="G506" s="181">
        <v>0.8</v>
      </c>
      <c r="H506" s="181">
        <v>169.61</v>
      </c>
    </row>
    <row r="507" spans="1:8" s="179" customFormat="1" ht="21" customHeight="1" x14ac:dyDescent="0.2">
      <c r="A507" s="109" t="s">
        <v>338</v>
      </c>
      <c r="B507" s="180" t="s">
        <v>339</v>
      </c>
      <c r="C507" s="205" t="s">
        <v>13</v>
      </c>
      <c r="D507" s="205"/>
      <c r="E507" s="109" t="s">
        <v>185</v>
      </c>
      <c r="F507" s="118">
        <v>0.57820000000000005</v>
      </c>
      <c r="G507" s="181">
        <v>114.74</v>
      </c>
      <c r="H507" s="181">
        <v>66.34</v>
      </c>
    </row>
    <row r="508" spans="1:8" s="179" customFormat="1" ht="15" customHeight="1" x14ac:dyDescent="0.2">
      <c r="A508" s="182"/>
      <c r="B508" s="182"/>
      <c r="C508" s="182"/>
      <c r="D508" s="182"/>
      <c r="E508" s="182"/>
      <c r="F508" s="202" t="s">
        <v>175</v>
      </c>
      <c r="G508" s="202"/>
      <c r="H508" s="183">
        <v>343.33</v>
      </c>
    </row>
    <row r="509" spans="1:8" s="179" customFormat="1" ht="15" customHeight="1" x14ac:dyDescent="0.2">
      <c r="A509" s="203" t="s">
        <v>176</v>
      </c>
      <c r="B509" s="203"/>
      <c r="C509" s="204" t="s">
        <v>161</v>
      </c>
      <c r="D509" s="204"/>
      <c r="E509" s="108" t="s">
        <v>162</v>
      </c>
      <c r="F509" s="108" t="s">
        <v>163</v>
      </c>
      <c r="G509" s="108" t="s">
        <v>164</v>
      </c>
      <c r="H509" s="108" t="s">
        <v>165</v>
      </c>
    </row>
    <row r="510" spans="1:8" s="179" customFormat="1" ht="21" customHeight="1" x14ac:dyDescent="0.2">
      <c r="A510" s="109" t="s">
        <v>555</v>
      </c>
      <c r="B510" s="180" t="s">
        <v>556</v>
      </c>
      <c r="C510" s="205" t="s">
        <v>13</v>
      </c>
      <c r="D510" s="205"/>
      <c r="E510" s="109" t="s">
        <v>96</v>
      </c>
      <c r="F510" s="118">
        <v>1.4811000000000001</v>
      </c>
      <c r="G510" s="181">
        <v>39.68</v>
      </c>
      <c r="H510" s="181">
        <v>58.77</v>
      </c>
    </row>
    <row r="511" spans="1:8" s="179" customFormat="1" ht="15" customHeight="1" x14ac:dyDescent="0.2">
      <c r="A511" s="109" t="s">
        <v>179</v>
      </c>
      <c r="B511" s="180" t="s">
        <v>180</v>
      </c>
      <c r="C511" s="205" t="s">
        <v>13</v>
      </c>
      <c r="D511" s="205"/>
      <c r="E511" s="109" t="s">
        <v>96</v>
      </c>
      <c r="F511" s="118">
        <v>2.3433000000000002</v>
      </c>
      <c r="G511" s="181">
        <v>22.59</v>
      </c>
      <c r="H511" s="181">
        <v>52.93</v>
      </c>
    </row>
    <row r="512" spans="1:8" s="179" customFormat="1" ht="18" customHeight="1" x14ac:dyDescent="0.2">
      <c r="A512" s="182"/>
      <c r="B512" s="182"/>
      <c r="C512" s="182"/>
      <c r="D512" s="182"/>
      <c r="E512" s="182"/>
      <c r="F512" s="202" t="s">
        <v>181</v>
      </c>
      <c r="G512" s="202"/>
      <c r="H512" s="183">
        <v>111.7</v>
      </c>
    </row>
    <row r="513" spans="1:8" s="179" customFormat="1" ht="15" customHeight="1" x14ac:dyDescent="0.2">
      <c r="A513" s="182"/>
      <c r="B513" s="182"/>
      <c r="C513" s="182"/>
      <c r="D513" s="182"/>
      <c r="E513" s="182"/>
      <c r="F513" s="202" t="s">
        <v>187</v>
      </c>
      <c r="G513" s="202"/>
      <c r="H513" s="176">
        <v>456.96</v>
      </c>
    </row>
    <row r="514" spans="1:8" s="179" customFormat="1" ht="15" customHeight="1" x14ac:dyDescent="0.2">
      <c r="A514" s="182"/>
      <c r="B514" s="182"/>
      <c r="C514" s="182"/>
      <c r="D514" s="182"/>
      <c r="E514" s="182"/>
      <c r="F514" s="202" t="s">
        <v>188</v>
      </c>
      <c r="G514" s="202"/>
      <c r="H514" s="176">
        <v>410.87</v>
      </c>
    </row>
    <row r="515" spans="1:8" s="179" customFormat="1" ht="15" customHeight="1" x14ac:dyDescent="0.2">
      <c r="A515" s="182"/>
      <c r="B515" s="182"/>
      <c r="C515" s="182"/>
      <c r="D515" s="182"/>
      <c r="E515" s="182"/>
      <c r="F515" s="202" t="s">
        <v>983</v>
      </c>
      <c r="G515" s="202"/>
      <c r="H515" s="176">
        <v>46.09</v>
      </c>
    </row>
    <row r="516" spans="1:8" s="179" customFormat="1" ht="15" customHeight="1" x14ac:dyDescent="0.2">
      <c r="A516" s="182"/>
      <c r="B516" s="182"/>
      <c r="C516" s="182"/>
      <c r="D516" s="182"/>
      <c r="E516" s="182"/>
      <c r="F516" s="202" t="s">
        <v>189</v>
      </c>
      <c r="G516" s="202"/>
      <c r="H516" s="176">
        <v>456.96</v>
      </c>
    </row>
    <row r="517" spans="1:8" s="179" customFormat="1" ht="15" customHeight="1" x14ac:dyDescent="0.2">
      <c r="A517" s="182"/>
      <c r="B517" s="182"/>
      <c r="C517" s="182"/>
      <c r="D517" s="182"/>
      <c r="E517" s="182"/>
      <c r="F517" s="202" t="s">
        <v>984</v>
      </c>
      <c r="G517" s="202"/>
      <c r="H517" s="176">
        <v>94.73</v>
      </c>
    </row>
    <row r="518" spans="1:8" s="179" customFormat="1" ht="15" customHeight="1" x14ac:dyDescent="0.2">
      <c r="A518" s="182"/>
      <c r="B518" s="182"/>
      <c r="C518" s="182"/>
      <c r="D518" s="182"/>
      <c r="E518" s="182"/>
      <c r="F518" s="202" t="s">
        <v>190</v>
      </c>
      <c r="G518" s="202"/>
      <c r="H518" s="176">
        <v>551.69000000000005</v>
      </c>
    </row>
    <row r="519" spans="1:8" s="179" customFormat="1" ht="9.9499999999999993" customHeight="1" x14ac:dyDescent="0.2">
      <c r="A519" s="182"/>
      <c r="B519" s="182"/>
      <c r="C519" s="182"/>
      <c r="D519" s="182"/>
      <c r="E519" s="182"/>
      <c r="F519" s="207"/>
      <c r="G519" s="207"/>
      <c r="H519" s="207"/>
    </row>
    <row r="520" spans="1:8" s="179" customFormat="1" ht="20.100000000000001" customHeight="1" x14ac:dyDescent="0.2">
      <c r="A520" s="208" t="s">
        <v>1051</v>
      </c>
      <c r="B520" s="208"/>
      <c r="C520" s="208"/>
      <c r="D520" s="208"/>
      <c r="E520" s="208"/>
      <c r="F520" s="208"/>
      <c r="G520" s="208"/>
      <c r="H520" s="208"/>
    </row>
    <row r="521" spans="1:8" s="179" customFormat="1" ht="15" customHeight="1" x14ac:dyDescent="0.2">
      <c r="A521" s="203" t="s">
        <v>160</v>
      </c>
      <c r="B521" s="203"/>
      <c r="C521" s="204" t="s">
        <v>161</v>
      </c>
      <c r="D521" s="204"/>
      <c r="E521" s="108" t="s">
        <v>162</v>
      </c>
      <c r="F521" s="108" t="s">
        <v>163</v>
      </c>
      <c r="G521" s="108" t="s">
        <v>164</v>
      </c>
      <c r="H521" s="108" t="s">
        <v>165</v>
      </c>
    </row>
    <row r="522" spans="1:8" s="179" customFormat="1" ht="15" customHeight="1" x14ac:dyDescent="0.2">
      <c r="A522" s="109" t="s">
        <v>1052</v>
      </c>
      <c r="B522" s="180" t="s">
        <v>1053</v>
      </c>
      <c r="C522" s="205" t="s">
        <v>13</v>
      </c>
      <c r="D522" s="205"/>
      <c r="E522" s="109" t="s">
        <v>66</v>
      </c>
      <c r="F522" s="118">
        <v>1.1100000000000001</v>
      </c>
      <c r="G522" s="181">
        <v>7.49</v>
      </c>
      <c r="H522" s="181">
        <v>8.31</v>
      </c>
    </row>
    <row r="523" spans="1:8" s="179" customFormat="1" ht="15" customHeight="1" x14ac:dyDescent="0.2">
      <c r="A523" s="182"/>
      <c r="B523" s="182"/>
      <c r="C523" s="182"/>
      <c r="D523" s="182"/>
      <c r="E523" s="182"/>
      <c r="F523" s="202" t="s">
        <v>175</v>
      </c>
      <c r="G523" s="202"/>
      <c r="H523" s="183">
        <v>8.31</v>
      </c>
    </row>
    <row r="524" spans="1:8" s="179" customFormat="1" ht="15" customHeight="1" x14ac:dyDescent="0.2">
      <c r="A524" s="203" t="s">
        <v>176</v>
      </c>
      <c r="B524" s="203"/>
      <c r="C524" s="204" t="s">
        <v>161</v>
      </c>
      <c r="D524" s="204"/>
      <c r="E524" s="108" t="s">
        <v>162</v>
      </c>
      <c r="F524" s="108" t="s">
        <v>163</v>
      </c>
      <c r="G524" s="108" t="s">
        <v>164</v>
      </c>
      <c r="H524" s="108" t="s">
        <v>165</v>
      </c>
    </row>
    <row r="525" spans="1:8" s="179" customFormat="1" ht="21" customHeight="1" x14ac:dyDescent="0.2">
      <c r="A525" s="109" t="s">
        <v>789</v>
      </c>
      <c r="B525" s="180" t="s">
        <v>790</v>
      </c>
      <c r="C525" s="205" t="s">
        <v>13</v>
      </c>
      <c r="D525" s="205"/>
      <c r="E525" s="109" t="s">
        <v>96</v>
      </c>
      <c r="F525" s="118">
        <v>1.4E-3</v>
      </c>
      <c r="G525" s="181">
        <v>23.32</v>
      </c>
      <c r="H525" s="181">
        <v>0.03</v>
      </c>
    </row>
    <row r="526" spans="1:8" s="179" customFormat="1" ht="15" customHeight="1" x14ac:dyDescent="0.2">
      <c r="A526" s="109" t="s">
        <v>470</v>
      </c>
      <c r="B526" s="180" t="s">
        <v>471</v>
      </c>
      <c r="C526" s="205" t="s">
        <v>13</v>
      </c>
      <c r="D526" s="205"/>
      <c r="E526" s="109" t="s">
        <v>96</v>
      </c>
      <c r="F526" s="118">
        <v>8.8000000000000005E-3</v>
      </c>
      <c r="G526" s="181">
        <v>31.49</v>
      </c>
      <c r="H526" s="181">
        <v>0.27</v>
      </c>
    </row>
    <row r="527" spans="1:8" s="179" customFormat="1" ht="18" customHeight="1" x14ac:dyDescent="0.2">
      <c r="A527" s="182"/>
      <c r="B527" s="182"/>
      <c r="C527" s="182"/>
      <c r="D527" s="182"/>
      <c r="E527" s="182"/>
      <c r="F527" s="202" t="s">
        <v>181</v>
      </c>
      <c r="G527" s="202"/>
      <c r="H527" s="183">
        <v>0.3</v>
      </c>
    </row>
    <row r="528" spans="1:8" s="179" customFormat="1" ht="15" customHeight="1" x14ac:dyDescent="0.2">
      <c r="A528" s="182"/>
      <c r="B528" s="182"/>
      <c r="C528" s="182"/>
      <c r="D528" s="182"/>
      <c r="E528" s="182"/>
      <c r="F528" s="202" t="s">
        <v>187</v>
      </c>
      <c r="G528" s="202"/>
      <c r="H528" s="176">
        <v>8.61</v>
      </c>
    </row>
    <row r="529" spans="1:8" s="179" customFormat="1" ht="15" customHeight="1" x14ac:dyDescent="0.2">
      <c r="A529" s="182"/>
      <c r="B529" s="182"/>
      <c r="C529" s="182"/>
      <c r="D529" s="182"/>
      <c r="E529" s="182"/>
      <c r="F529" s="202" t="s">
        <v>188</v>
      </c>
      <c r="G529" s="202"/>
      <c r="H529" s="176">
        <v>8.49</v>
      </c>
    </row>
    <row r="530" spans="1:8" s="179" customFormat="1" ht="15" customHeight="1" x14ac:dyDescent="0.2">
      <c r="A530" s="182"/>
      <c r="B530" s="182"/>
      <c r="C530" s="182"/>
      <c r="D530" s="182"/>
      <c r="E530" s="182"/>
      <c r="F530" s="202" t="s">
        <v>983</v>
      </c>
      <c r="G530" s="202"/>
      <c r="H530" s="176">
        <v>0.12</v>
      </c>
    </row>
    <row r="531" spans="1:8" s="179" customFormat="1" ht="15" customHeight="1" x14ac:dyDescent="0.2">
      <c r="A531" s="182"/>
      <c r="B531" s="182"/>
      <c r="C531" s="182"/>
      <c r="D531" s="182"/>
      <c r="E531" s="182"/>
      <c r="F531" s="202" t="s">
        <v>189</v>
      </c>
      <c r="G531" s="202"/>
      <c r="H531" s="176">
        <v>8.61</v>
      </c>
    </row>
    <row r="532" spans="1:8" s="179" customFormat="1" ht="15" customHeight="1" x14ac:dyDescent="0.2">
      <c r="A532" s="182"/>
      <c r="B532" s="182"/>
      <c r="C532" s="182"/>
      <c r="D532" s="182"/>
      <c r="E532" s="182"/>
      <c r="F532" s="202" t="s">
        <v>984</v>
      </c>
      <c r="G532" s="202"/>
      <c r="H532" s="176">
        <v>1.78</v>
      </c>
    </row>
    <row r="533" spans="1:8" s="179" customFormat="1" ht="15" customHeight="1" x14ac:dyDescent="0.2">
      <c r="A533" s="182"/>
      <c r="B533" s="182"/>
      <c r="C533" s="182"/>
      <c r="D533" s="182"/>
      <c r="E533" s="182"/>
      <c r="F533" s="202" t="s">
        <v>190</v>
      </c>
      <c r="G533" s="202"/>
      <c r="H533" s="176">
        <v>10.39</v>
      </c>
    </row>
    <row r="534" spans="1:8" s="179" customFormat="1" ht="9.9499999999999993" customHeight="1" x14ac:dyDescent="0.2">
      <c r="A534" s="182"/>
      <c r="B534" s="182"/>
      <c r="C534" s="182"/>
      <c r="D534" s="182"/>
      <c r="E534" s="182"/>
      <c r="F534" s="207"/>
      <c r="G534" s="207"/>
      <c r="H534" s="207"/>
    </row>
    <row r="535" spans="1:8" s="179" customFormat="1" ht="20.100000000000001" customHeight="1" x14ac:dyDescent="0.2">
      <c r="A535" s="208" t="s">
        <v>1054</v>
      </c>
      <c r="B535" s="208"/>
      <c r="C535" s="208"/>
      <c r="D535" s="208"/>
      <c r="E535" s="208"/>
      <c r="F535" s="208"/>
      <c r="G535" s="208"/>
      <c r="H535" s="208"/>
    </row>
    <row r="536" spans="1:8" s="179" customFormat="1" ht="15" customHeight="1" x14ac:dyDescent="0.2">
      <c r="A536" s="203" t="s">
        <v>160</v>
      </c>
      <c r="B536" s="203"/>
      <c r="C536" s="204" t="s">
        <v>161</v>
      </c>
      <c r="D536" s="204"/>
      <c r="E536" s="108" t="s">
        <v>162</v>
      </c>
      <c r="F536" s="108" t="s">
        <v>163</v>
      </c>
      <c r="G536" s="108" t="s">
        <v>164</v>
      </c>
      <c r="H536" s="108" t="s">
        <v>165</v>
      </c>
    </row>
    <row r="537" spans="1:8" s="179" customFormat="1" ht="15" customHeight="1" x14ac:dyDescent="0.2">
      <c r="A537" s="109" t="s">
        <v>1055</v>
      </c>
      <c r="B537" s="180" t="s">
        <v>1056</v>
      </c>
      <c r="C537" s="205" t="s">
        <v>13</v>
      </c>
      <c r="D537" s="205"/>
      <c r="E537" s="109" t="s">
        <v>66</v>
      </c>
      <c r="F537" s="118">
        <v>1.1100000000000001</v>
      </c>
      <c r="G537" s="181">
        <v>6.49</v>
      </c>
      <c r="H537" s="181">
        <v>7.2</v>
      </c>
    </row>
    <row r="538" spans="1:8" s="179" customFormat="1" ht="15" customHeight="1" x14ac:dyDescent="0.2">
      <c r="A538" s="182"/>
      <c r="B538" s="182"/>
      <c r="C538" s="182"/>
      <c r="D538" s="182"/>
      <c r="E538" s="182"/>
      <c r="F538" s="202" t="s">
        <v>175</v>
      </c>
      <c r="G538" s="202"/>
      <c r="H538" s="183">
        <v>7.2</v>
      </c>
    </row>
    <row r="539" spans="1:8" s="179" customFormat="1" ht="15" customHeight="1" x14ac:dyDescent="0.2">
      <c r="A539" s="203" t="s">
        <v>176</v>
      </c>
      <c r="B539" s="203"/>
      <c r="C539" s="204" t="s">
        <v>161</v>
      </c>
      <c r="D539" s="204"/>
      <c r="E539" s="108" t="s">
        <v>162</v>
      </c>
      <c r="F539" s="108" t="s">
        <v>163</v>
      </c>
      <c r="G539" s="108" t="s">
        <v>164</v>
      </c>
      <c r="H539" s="108" t="s">
        <v>165</v>
      </c>
    </row>
    <row r="540" spans="1:8" s="179" customFormat="1" ht="15" customHeight="1" x14ac:dyDescent="0.2">
      <c r="A540" s="109" t="s">
        <v>470</v>
      </c>
      <c r="B540" s="180" t="s">
        <v>471</v>
      </c>
      <c r="C540" s="205" t="s">
        <v>13</v>
      </c>
      <c r="D540" s="205"/>
      <c r="E540" s="109" t="s">
        <v>96</v>
      </c>
      <c r="F540" s="118">
        <v>2.5000000000000001E-3</v>
      </c>
      <c r="G540" s="181">
        <v>31.49</v>
      </c>
      <c r="H540" s="181">
        <v>7.0000000000000007E-2</v>
      </c>
    </row>
    <row r="541" spans="1:8" s="179" customFormat="1" ht="18" customHeight="1" x14ac:dyDescent="0.2">
      <c r="A541" s="182"/>
      <c r="B541" s="182"/>
      <c r="C541" s="182"/>
      <c r="D541" s="182"/>
      <c r="E541" s="182"/>
      <c r="F541" s="202" t="s">
        <v>181</v>
      </c>
      <c r="G541" s="202"/>
      <c r="H541" s="183">
        <v>7.0000000000000007E-2</v>
      </c>
    </row>
    <row r="542" spans="1:8" s="179" customFormat="1" ht="15" customHeight="1" x14ac:dyDescent="0.2">
      <c r="A542" s="182"/>
      <c r="B542" s="182"/>
      <c r="C542" s="182"/>
      <c r="D542" s="182"/>
      <c r="E542" s="182"/>
      <c r="F542" s="202" t="s">
        <v>187</v>
      </c>
      <c r="G542" s="202"/>
      <c r="H542" s="176">
        <v>7.27</v>
      </c>
    </row>
    <row r="543" spans="1:8" s="179" customFormat="1" ht="15" customHeight="1" x14ac:dyDescent="0.2">
      <c r="A543" s="182"/>
      <c r="B543" s="182"/>
      <c r="C543" s="182"/>
      <c r="D543" s="182"/>
      <c r="E543" s="182"/>
      <c r="F543" s="202" t="s">
        <v>188</v>
      </c>
      <c r="G543" s="202"/>
      <c r="H543" s="176">
        <v>7.24</v>
      </c>
    </row>
    <row r="544" spans="1:8" s="179" customFormat="1" ht="15" customHeight="1" x14ac:dyDescent="0.2">
      <c r="A544" s="182"/>
      <c r="B544" s="182"/>
      <c r="C544" s="182"/>
      <c r="D544" s="182"/>
      <c r="E544" s="182"/>
      <c r="F544" s="202" t="s">
        <v>983</v>
      </c>
      <c r="G544" s="202"/>
      <c r="H544" s="176">
        <v>0.03</v>
      </c>
    </row>
    <row r="545" spans="1:8" s="179" customFormat="1" ht="15" customHeight="1" x14ac:dyDescent="0.2">
      <c r="A545" s="182"/>
      <c r="B545" s="182"/>
      <c r="C545" s="182"/>
      <c r="D545" s="182"/>
      <c r="E545" s="182"/>
      <c r="F545" s="202" t="s">
        <v>189</v>
      </c>
      <c r="G545" s="202"/>
      <c r="H545" s="176">
        <v>7.27</v>
      </c>
    </row>
    <row r="546" spans="1:8" s="179" customFormat="1" ht="15" customHeight="1" x14ac:dyDescent="0.2">
      <c r="A546" s="182"/>
      <c r="B546" s="182"/>
      <c r="C546" s="182"/>
      <c r="D546" s="182"/>
      <c r="E546" s="182"/>
      <c r="F546" s="202" t="s">
        <v>984</v>
      </c>
      <c r="G546" s="202"/>
      <c r="H546" s="176">
        <v>1.51</v>
      </c>
    </row>
    <row r="547" spans="1:8" s="179" customFormat="1" ht="15" customHeight="1" x14ac:dyDescent="0.2">
      <c r="A547" s="182"/>
      <c r="B547" s="182"/>
      <c r="C547" s="182"/>
      <c r="D547" s="182"/>
      <c r="E547" s="182"/>
      <c r="F547" s="202" t="s">
        <v>190</v>
      </c>
      <c r="G547" s="202"/>
      <c r="H547" s="176">
        <v>8.7799999999999994</v>
      </c>
    </row>
    <row r="548" spans="1:8" s="179" customFormat="1" ht="9.9499999999999993" customHeight="1" x14ac:dyDescent="0.2">
      <c r="A548" s="182"/>
      <c r="B548" s="182"/>
      <c r="C548" s="182"/>
      <c r="D548" s="182"/>
      <c r="E548" s="182"/>
      <c r="F548" s="207"/>
      <c r="G548" s="207"/>
      <c r="H548" s="207"/>
    </row>
    <row r="549" spans="1:8" s="179" customFormat="1" ht="20.100000000000001" customHeight="1" x14ac:dyDescent="0.2">
      <c r="A549" s="208" t="s">
        <v>557</v>
      </c>
      <c r="B549" s="208"/>
      <c r="C549" s="208"/>
      <c r="D549" s="208"/>
      <c r="E549" s="208"/>
      <c r="F549" s="208"/>
      <c r="G549" s="208"/>
      <c r="H549" s="208"/>
    </row>
    <row r="550" spans="1:8" s="179" customFormat="1" ht="15" customHeight="1" x14ac:dyDescent="0.2">
      <c r="A550" s="203" t="s">
        <v>394</v>
      </c>
      <c r="B550" s="203"/>
      <c r="C550" s="204" t="s">
        <v>161</v>
      </c>
      <c r="D550" s="204"/>
      <c r="E550" s="108" t="s">
        <v>162</v>
      </c>
      <c r="F550" s="108" t="s">
        <v>163</v>
      </c>
      <c r="G550" s="108" t="s">
        <v>164</v>
      </c>
      <c r="H550" s="108" t="s">
        <v>165</v>
      </c>
    </row>
    <row r="551" spans="1:8" s="179" customFormat="1" ht="15" customHeight="1" x14ac:dyDescent="0.2">
      <c r="A551" s="109" t="s">
        <v>418</v>
      </c>
      <c r="B551" s="180" t="s">
        <v>419</v>
      </c>
      <c r="C551" s="205" t="s">
        <v>13</v>
      </c>
      <c r="D551" s="205"/>
      <c r="E551" s="109" t="s">
        <v>96</v>
      </c>
      <c r="F551" s="118">
        <v>1.154E-2</v>
      </c>
      <c r="G551" s="181">
        <v>15.97</v>
      </c>
      <c r="H551" s="181">
        <v>0.18</v>
      </c>
    </row>
    <row r="552" spans="1:8" s="179" customFormat="1" ht="15" customHeight="1" x14ac:dyDescent="0.2">
      <c r="A552" s="182"/>
      <c r="B552" s="182"/>
      <c r="C552" s="182"/>
      <c r="D552" s="182"/>
      <c r="E552" s="182"/>
      <c r="F552" s="202" t="s">
        <v>397</v>
      </c>
      <c r="G552" s="202"/>
      <c r="H552" s="183">
        <v>0.18</v>
      </c>
    </row>
    <row r="553" spans="1:8" s="179" customFormat="1" ht="15" customHeight="1" x14ac:dyDescent="0.2">
      <c r="A553" s="182"/>
      <c r="B553" s="182"/>
      <c r="C553" s="182"/>
      <c r="D553" s="182"/>
      <c r="E553" s="182"/>
      <c r="F553" s="202" t="s">
        <v>187</v>
      </c>
      <c r="G553" s="202"/>
      <c r="H553" s="176">
        <v>0.18</v>
      </c>
    </row>
    <row r="554" spans="1:8" s="179" customFormat="1" ht="15" customHeight="1" x14ac:dyDescent="0.2">
      <c r="A554" s="182"/>
      <c r="B554" s="182"/>
      <c r="C554" s="182"/>
      <c r="D554" s="182"/>
      <c r="E554" s="182"/>
      <c r="F554" s="202" t="s">
        <v>188</v>
      </c>
      <c r="G554" s="202"/>
      <c r="H554" s="176">
        <v>0.08</v>
      </c>
    </row>
    <row r="555" spans="1:8" s="179" customFormat="1" ht="15" customHeight="1" x14ac:dyDescent="0.2">
      <c r="A555" s="182"/>
      <c r="B555" s="182"/>
      <c r="C555" s="182"/>
      <c r="D555" s="182"/>
      <c r="E555" s="182"/>
      <c r="F555" s="202" t="s">
        <v>983</v>
      </c>
      <c r="G555" s="202"/>
      <c r="H555" s="176">
        <v>0.1</v>
      </c>
    </row>
    <row r="556" spans="1:8" s="179" customFormat="1" ht="15" customHeight="1" x14ac:dyDescent="0.2">
      <c r="A556" s="182"/>
      <c r="B556" s="182"/>
      <c r="C556" s="182"/>
      <c r="D556" s="182"/>
      <c r="E556" s="182"/>
      <c r="F556" s="202" t="s">
        <v>189</v>
      </c>
      <c r="G556" s="202"/>
      <c r="H556" s="176">
        <v>0.18</v>
      </c>
    </row>
    <row r="557" spans="1:8" s="179" customFormat="1" ht="15" customHeight="1" x14ac:dyDescent="0.2">
      <c r="A557" s="182"/>
      <c r="B557" s="182"/>
      <c r="C557" s="182"/>
      <c r="D557" s="182"/>
      <c r="E557" s="182"/>
      <c r="F557" s="202" t="s">
        <v>984</v>
      </c>
      <c r="G557" s="202"/>
      <c r="H557" s="176">
        <v>0.04</v>
      </c>
    </row>
    <row r="558" spans="1:8" s="179" customFormat="1" ht="15" customHeight="1" x14ac:dyDescent="0.2">
      <c r="A558" s="182"/>
      <c r="B558" s="182"/>
      <c r="C558" s="182"/>
      <c r="D558" s="182"/>
      <c r="E558" s="182"/>
      <c r="F558" s="202" t="s">
        <v>190</v>
      </c>
      <c r="G558" s="202"/>
      <c r="H558" s="176">
        <v>0.22</v>
      </c>
    </row>
    <row r="559" spans="1:8" s="179" customFormat="1" ht="9.9499999999999993" customHeight="1" x14ac:dyDescent="0.2">
      <c r="A559" s="182"/>
      <c r="B559" s="182"/>
      <c r="C559" s="182"/>
      <c r="D559" s="182"/>
      <c r="E559" s="182"/>
      <c r="F559" s="207"/>
      <c r="G559" s="207"/>
      <c r="H559" s="207"/>
    </row>
    <row r="560" spans="1:8" s="179" customFormat="1" ht="20.100000000000001" customHeight="1" x14ac:dyDescent="0.2">
      <c r="A560" s="208" t="s">
        <v>558</v>
      </c>
      <c r="B560" s="208"/>
      <c r="C560" s="208"/>
      <c r="D560" s="208"/>
      <c r="E560" s="208"/>
      <c r="F560" s="208"/>
      <c r="G560" s="208"/>
      <c r="H560" s="208"/>
    </row>
    <row r="561" spans="1:8" s="179" customFormat="1" ht="15" customHeight="1" x14ac:dyDescent="0.2">
      <c r="A561" s="203" t="s">
        <v>394</v>
      </c>
      <c r="B561" s="203"/>
      <c r="C561" s="204" t="s">
        <v>161</v>
      </c>
      <c r="D561" s="204"/>
      <c r="E561" s="108" t="s">
        <v>162</v>
      </c>
      <c r="F561" s="108" t="s">
        <v>163</v>
      </c>
      <c r="G561" s="108" t="s">
        <v>164</v>
      </c>
      <c r="H561" s="108" t="s">
        <v>165</v>
      </c>
    </row>
    <row r="562" spans="1:8" s="179" customFormat="1" ht="15" customHeight="1" x14ac:dyDescent="0.2">
      <c r="A562" s="109" t="s">
        <v>427</v>
      </c>
      <c r="B562" s="180" t="s">
        <v>428</v>
      </c>
      <c r="C562" s="205" t="s">
        <v>13</v>
      </c>
      <c r="D562" s="205"/>
      <c r="E562" s="109" t="s">
        <v>96</v>
      </c>
      <c r="F562" s="118">
        <v>1.154E-2</v>
      </c>
      <c r="G562" s="181">
        <v>16.809999999999999</v>
      </c>
      <c r="H562" s="181">
        <v>0.19</v>
      </c>
    </row>
    <row r="563" spans="1:8" s="179" customFormat="1" ht="15" customHeight="1" x14ac:dyDescent="0.2">
      <c r="A563" s="182"/>
      <c r="B563" s="182"/>
      <c r="C563" s="182"/>
      <c r="D563" s="182"/>
      <c r="E563" s="182"/>
      <c r="F563" s="202" t="s">
        <v>397</v>
      </c>
      <c r="G563" s="202"/>
      <c r="H563" s="183">
        <v>0.19</v>
      </c>
    </row>
    <row r="564" spans="1:8" s="179" customFormat="1" ht="15" customHeight="1" x14ac:dyDescent="0.2">
      <c r="A564" s="182"/>
      <c r="B564" s="182"/>
      <c r="C564" s="182"/>
      <c r="D564" s="182"/>
      <c r="E564" s="182"/>
      <c r="F564" s="202" t="s">
        <v>187</v>
      </c>
      <c r="G564" s="202"/>
      <c r="H564" s="176">
        <v>0.19</v>
      </c>
    </row>
    <row r="565" spans="1:8" s="179" customFormat="1" ht="15" customHeight="1" x14ac:dyDescent="0.2">
      <c r="A565" s="182"/>
      <c r="B565" s="182"/>
      <c r="C565" s="182"/>
      <c r="D565" s="182"/>
      <c r="E565" s="182"/>
      <c r="F565" s="202" t="s">
        <v>188</v>
      </c>
      <c r="G565" s="202"/>
      <c r="H565" s="176">
        <v>0.08</v>
      </c>
    </row>
    <row r="566" spans="1:8" s="179" customFormat="1" ht="15" customHeight="1" x14ac:dyDescent="0.2">
      <c r="A566" s="182"/>
      <c r="B566" s="182"/>
      <c r="C566" s="182"/>
      <c r="D566" s="182"/>
      <c r="E566" s="182"/>
      <c r="F566" s="202" t="s">
        <v>983</v>
      </c>
      <c r="G566" s="202"/>
      <c r="H566" s="176">
        <v>0.11</v>
      </c>
    </row>
    <row r="567" spans="1:8" s="179" customFormat="1" ht="15" customHeight="1" x14ac:dyDescent="0.2">
      <c r="A567" s="182"/>
      <c r="B567" s="182"/>
      <c r="C567" s="182"/>
      <c r="D567" s="182"/>
      <c r="E567" s="182"/>
      <c r="F567" s="202" t="s">
        <v>189</v>
      </c>
      <c r="G567" s="202"/>
      <c r="H567" s="176">
        <v>0.19</v>
      </c>
    </row>
    <row r="568" spans="1:8" s="179" customFormat="1" ht="15" customHeight="1" x14ac:dyDescent="0.2">
      <c r="A568" s="182"/>
      <c r="B568" s="182"/>
      <c r="C568" s="182"/>
      <c r="D568" s="182"/>
      <c r="E568" s="182"/>
      <c r="F568" s="202" t="s">
        <v>984</v>
      </c>
      <c r="G568" s="202"/>
      <c r="H568" s="176">
        <v>0.04</v>
      </c>
    </row>
    <row r="569" spans="1:8" s="179" customFormat="1" ht="15" customHeight="1" x14ac:dyDescent="0.2">
      <c r="A569" s="182"/>
      <c r="B569" s="182"/>
      <c r="C569" s="182"/>
      <c r="D569" s="182"/>
      <c r="E569" s="182"/>
      <c r="F569" s="202" t="s">
        <v>190</v>
      </c>
      <c r="G569" s="202"/>
      <c r="H569" s="176">
        <v>0.23</v>
      </c>
    </row>
    <row r="570" spans="1:8" s="179" customFormat="1" ht="9.9499999999999993" customHeight="1" x14ac:dyDescent="0.2">
      <c r="A570" s="182"/>
      <c r="B570" s="182"/>
      <c r="C570" s="182"/>
      <c r="D570" s="182"/>
      <c r="E570" s="182"/>
      <c r="F570" s="207"/>
      <c r="G570" s="207"/>
      <c r="H570" s="207"/>
    </row>
    <row r="571" spans="1:8" s="179" customFormat="1" ht="20.100000000000001" customHeight="1" x14ac:dyDescent="0.2">
      <c r="A571" s="208" t="s">
        <v>559</v>
      </c>
      <c r="B571" s="208"/>
      <c r="C571" s="208"/>
      <c r="D571" s="208"/>
      <c r="E571" s="208"/>
      <c r="F571" s="208"/>
      <c r="G571" s="208"/>
      <c r="H571" s="208"/>
    </row>
    <row r="572" spans="1:8" s="179" customFormat="1" ht="15" customHeight="1" x14ac:dyDescent="0.2">
      <c r="A572" s="203" t="s">
        <v>394</v>
      </c>
      <c r="B572" s="203"/>
      <c r="C572" s="204" t="s">
        <v>161</v>
      </c>
      <c r="D572" s="204"/>
      <c r="E572" s="108" t="s">
        <v>162</v>
      </c>
      <c r="F572" s="108" t="s">
        <v>163</v>
      </c>
      <c r="G572" s="108" t="s">
        <v>164</v>
      </c>
      <c r="H572" s="108" t="s">
        <v>165</v>
      </c>
    </row>
    <row r="573" spans="1:8" s="179" customFormat="1" ht="15" customHeight="1" x14ac:dyDescent="0.2">
      <c r="A573" s="109" t="s">
        <v>437</v>
      </c>
      <c r="B573" s="180" t="s">
        <v>438</v>
      </c>
      <c r="C573" s="205" t="s">
        <v>13</v>
      </c>
      <c r="D573" s="205"/>
      <c r="E573" s="109" t="s">
        <v>96</v>
      </c>
      <c r="F573" s="118">
        <v>1.154E-2</v>
      </c>
      <c r="G573" s="181">
        <v>24.05</v>
      </c>
      <c r="H573" s="181">
        <v>0.27</v>
      </c>
    </row>
    <row r="574" spans="1:8" s="179" customFormat="1" ht="15" customHeight="1" x14ac:dyDescent="0.2">
      <c r="A574" s="182"/>
      <c r="B574" s="182"/>
      <c r="C574" s="182"/>
      <c r="D574" s="182"/>
      <c r="E574" s="182"/>
      <c r="F574" s="202" t="s">
        <v>397</v>
      </c>
      <c r="G574" s="202"/>
      <c r="H574" s="183">
        <v>0.27</v>
      </c>
    </row>
    <row r="575" spans="1:8" s="179" customFormat="1" ht="15" customHeight="1" x14ac:dyDescent="0.2">
      <c r="A575" s="182"/>
      <c r="B575" s="182"/>
      <c r="C575" s="182"/>
      <c r="D575" s="182"/>
      <c r="E575" s="182"/>
      <c r="F575" s="202" t="s">
        <v>187</v>
      </c>
      <c r="G575" s="202"/>
      <c r="H575" s="176">
        <v>0.27</v>
      </c>
    </row>
    <row r="576" spans="1:8" s="179" customFormat="1" ht="15" customHeight="1" x14ac:dyDescent="0.2">
      <c r="A576" s="182"/>
      <c r="B576" s="182"/>
      <c r="C576" s="182"/>
      <c r="D576" s="182"/>
      <c r="E576" s="182"/>
      <c r="F576" s="202" t="s">
        <v>188</v>
      </c>
      <c r="G576" s="202"/>
      <c r="H576" s="176">
        <v>0.12</v>
      </c>
    </row>
    <row r="577" spans="1:8" s="179" customFormat="1" ht="15" customHeight="1" x14ac:dyDescent="0.2">
      <c r="A577" s="182"/>
      <c r="B577" s="182"/>
      <c r="C577" s="182"/>
      <c r="D577" s="182"/>
      <c r="E577" s="182"/>
      <c r="F577" s="202" t="s">
        <v>983</v>
      </c>
      <c r="G577" s="202"/>
      <c r="H577" s="176">
        <v>0.15</v>
      </c>
    </row>
    <row r="578" spans="1:8" s="179" customFormat="1" ht="15" customHeight="1" x14ac:dyDescent="0.2">
      <c r="A578" s="182"/>
      <c r="B578" s="182"/>
      <c r="C578" s="182"/>
      <c r="D578" s="182"/>
      <c r="E578" s="182"/>
      <c r="F578" s="202" t="s">
        <v>189</v>
      </c>
      <c r="G578" s="202"/>
      <c r="H578" s="176">
        <v>0.27</v>
      </c>
    </row>
    <row r="579" spans="1:8" s="179" customFormat="1" ht="15" customHeight="1" x14ac:dyDescent="0.2">
      <c r="A579" s="182"/>
      <c r="B579" s="182"/>
      <c r="C579" s="182"/>
      <c r="D579" s="182"/>
      <c r="E579" s="182"/>
      <c r="F579" s="202" t="s">
        <v>984</v>
      </c>
      <c r="G579" s="202"/>
      <c r="H579" s="176">
        <v>0.06</v>
      </c>
    </row>
    <row r="580" spans="1:8" s="179" customFormat="1" ht="15" customHeight="1" x14ac:dyDescent="0.2">
      <c r="A580" s="182"/>
      <c r="B580" s="182"/>
      <c r="C580" s="182"/>
      <c r="D580" s="182"/>
      <c r="E580" s="182"/>
      <c r="F580" s="202" t="s">
        <v>190</v>
      </c>
      <c r="G580" s="202"/>
      <c r="H580" s="176">
        <v>0.33</v>
      </c>
    </row>
    <row r="581" spans="1:8" s="179" customFormat="1" ht="9.9499999999999993" customHeight="1" x14ac:dyDescent="0.2">
      <c r="A581" s="182"/>
      <c r="B581" s="182"/>
      <c r="C581" s="182"/>
      <c r="D581" s="182"/>
      <c r="E581" s="182"/>
      <c r="F581" s="207"/>
      <c r="G581" s="207"/>
      <c r="H581" s="207"/>
    </row>
    <row r="582" spans="1:8" s="179" customFormat="1" ht="20.100000000000001" customHeight="1" x14ac:dyDescent="0.2">
      <c r="A582" s="208" t="s">
        <v>560</v>
      </c>
      <c r="B582" s="208"/>
      <c r="C582" s="208"/>
      <c r="D582" s="208"/>
      <c r="E582" s="208"/>
      <c r="F582" s="208"/>
      <c r="G582" s="208"/>
      <c r="H582" s="208"/>
    </row>
    <row r="583" spans="1:8" s="179" customFormat="1" ht="15" customHeight="1" x14ac:dyDescent="0.2">
      <c r="A583" s="203" t="s">
        <v>394</v>
      </c>
      <c r="B583" s="203"/>
      <c r="C583" s="204" t="s">
        <v>161</v>
      </c>
      <c r="D583" s="204"/>
      <c r="E583" s="108" t="s">
        <v>162</v>
      </c>
      <c r="F583" s="108" t="s">
        <v>163</v>
      </c>
      <c r="G583" s="108" t="s">
        <v>164</v>
      </c>
      <c r="H583" s="108" t="s">
        <v>165</v>
      </c>
    </row>
    <row r="584" spans="1:8" s="179" customFormat="1" ht="15" customHeight="1" x14ac:dyDescent="0.2">
      <c r="A584" s="109" t="s">
        <v>527</v>
      </c>
      <c r="B584" s="180" t="s">
        <v>528</v>
      </c>
      <c r="C584" s="205" t="s">
        <v>13</v>
      </c>
      <c r="D584" s="205"/>
      <c r="E584" s="109" t="s">
        <v>96</v>
      </c>
      <c r="F584" s="118">
        <v>1.154E-2</v>
      </c>
      <c r="G584" s="181">
        <v>24.05</v>
      </c>
      <c r="H584" s="181">
        <v>0.27</v>
      </c>
    </row>
    <row r="585" spans="1:8" s="179" customFormat="1" ht="15" customHeight="1" x14ac:dyDescent="0.2">
      <c r="A585" s="182"/>
      <c r="B585" s="182"/>
      <c r="C585" s="182"/>
      <c r="D585" s="182"/>
      <c r="E585" s="182"/>
      <c r="F585" s="202" t="s">
        <v>397</v>
      </c>
      <c r="G585" s="202"/>
      <c r="H585" s="183">
        <v>0.27</v>
      </c>
    </row>
    <row r="586" spans="1:8" s="179" customFormat="1" ht="15" customHeight="1" x14ac:dyDescent="0.2">
      <c r="A586" s="182"/>
      <c r="B586" s="182"/>
      <c r="C586" s="182"/>
      <c r="D586" s="182"/>
      <c r="E586" s="182"/>
      <c r="F586" s="202" t="s">
        <v>187</v>
      </c>
      <c r="G586" s="202"/>
      <c r="H586" s="176">
        <v>0.27</v>
      </c>
    </row>
    <row r="587" spans="1:8" s="179" customFormat="1" ht="15" customHeight="1" x14ac:dyDescent="0.2">
      <c r="A587" s="182"/>
      <c r="B587" s="182"/>
      <c r="C587" s="182"/>
      <c r="D587" s="182"/>
      <c r="E587" s="182"/>
      <c r="F587" s="202" t="s">
        <v>188</v>
      </c>
      <c r="G587" s="202"/>
      <c r="H587" s="176">
        <v>0.12</v>
      </c>
    </row>
    <row r="588" spans="1:8" s="179" customFormat="1" ht="15" customHeight="1" x14ac:dyDescent="0.2">
      <c r="A588" s="182"/>
      <c r="B588" s="182"/>
      <c r="C588" s="182"/>
      <c r="D588" s="182"/>
      <c r="E588" s="182"/>
      <c r="F588" s="202" t="s">
        <v>983</v>
      </c>
      <c r="G588" s="202"/>
      <c r="H588" s="176">
        <v>0.15</v>
      </c>
    </row>
    <row r="589" spans="1:8" s="179" customFormat="1" ht="15" customHeight="1" x14ac:dyDescent="0.2">
      <c r="A589" s="182"/>
      <c r="B589" s="182"/>
      <c r="C589" s="182"/>
      <c r="D589" s="182"/>
      <c r="E589" s="182"/>
      <c r="F589" s="202" t="s">
        <v>189</v>
      </c>
      <c r="G589" s="202"/>
      <c r="H589" s="176">
        <v>0.27</v>
      </c>
    </row>
    <row r="590" spans="1:8" s="179" customFormat="1" ht="15" customHeight="1" x14ac:dyDescent="0.2">
      <c r="A590" s="182"/>
      <c r="B590" s="182"/>
      <c r="C590" s="182"/>
      <c r="D590" s="182"/>
      <c r="E590" s="182"/>
      <c r="F590" s="202" t="s">
        <v>984</v>
      </c>
      <c r="G590" s="202"/>
      <c r="H590" s="176">
        <v>0.06</v>
      </c>
    </row>
    <row r="591" spans="1:8" s="179" customFormat="1" ht="15" customHeight="1" x14ac:dyDescent="0.2">
      <c r="A591" s="182"/>
      <c r="B591" s="182"/>
      <c r="C591" s="182"/>
      <c r="D591" s="182"/>
      <c r="E591" s="182"/>
      <c r="F591" s="202" t="s">
        <v>190</v>
      </c>
      <c r="G591" s="202"/>
      <c r="H591" s="176">
        <v>0.33</v>
      </c>
    </row>
    <row r="592" spans="1:8" s="179" customFormat="1" ht="9.9499999999999993" customHeight="1" x14ac:dyDescent="0.2">
      <c r="A592" s="182"/>
      <c r="B592" s="182"/>
      <c r="C592" s="182"/>
      <c r="D592" s="182"/>
      <c r="E592" s="182"/>
      <c r="F592" s="207"/>
      <c r="G592" s="207"/>
      <c r="H592" s="207"/>
    </row>
    <row r="593" spans="1:8" s="179" customFormat="1" ht="20.100000000000001" customHeight="1" x14ac:dyDescent="0.2">
      <c r="A593" s="208" t="s">
        <v>561</v>
      </c>
      <c r="B593" s="208"/>
      <c r="C593" s="208"/>
      <c r="D593" s="208"/>
      <c r="E593" s="208"/>
      <c r="F593" s="208"/>
      <c r="G593" s="208"/>
      <c r="H593" s="208"/>
    </row>
    <row r="594" spans="1:8" s="179" customFormat="1" ht="15" customHeight="1" x14ac:dyDescent="0.2">
      <c r="A594" s="203" t="s">
        <v>394</v>
      </c>
      <c r="B594" s="203"/>
      <c r="C594" s="204" t="s">
        <v>161</v>
      </c>
      <c r="D594" s="204"/>
      <c r="E594" s="108" t="s">
        <v>162</v>
      </c>
      <c r="F594" s="108" t="s">
        <v>163</v>
      </c>
      <c r="G594" s="108" t="s">
        <v>164</v>
      </c>
      <c r="H594" s="108" t="s">
        <v>165</v>
      </c>
    </row>
    <row r="595" spans="1:8" s="179" customFormat="1" ht="15" customHeight="1" x14ac:dyDescent="0.2">
      <c r="A595" s="109" t="s">
        <v>562</v>
      </c>
      <c r="B595" s="180" t="s">
        <v>563</v>
      </c>
      <c r="C595" s="205" t="s">
        <v>13</v>
      </c>
      <c r="D595" s="205"/>
      <c r="E595" s="109" t="s">
        <v>96</v>
      </c>
      <c r="F595" s="118">
        <v>3.5000000000000001E-3</v>
      </c>
      <c r="G595" s="181">
        <v>42.52</v>
      </c>
      <c r="H595" s="181">
        <v>0.14000000000000001</v>
      </c>
    </row>
    <row r="596" spans="1:8" s="179" customFormat="1" ht="15" customHeight="1" x14ac:dyDescent="0.2">
      <c r="A596" s="182"/>
      <c r="B596" s="182"/>
      <c r="C596" s="182"/>
      <c r="D596" s="182"/>
      <c r="E596" s="182"/>
      <c r="F596" s="202" t="s">
        <v>397</v>
      </c>
      <c r="G596" s="202"/>
      <c r="H596" s="183">
        <v>0.14000000000000001</v>
      </c>
    </row>
    <row r="597" spans="1:8" s="179" customFormat="1" ht="15" customHeight="1" x14ac:dyDescent="0.2">
      <c r="A597" s="182"/>
      <c r="B597" s="182"/>
      <c r="C597" s="182"/>
      <c r="D597" s="182"/>
      <c r="E597" s="182"/>
      <c r="F597" s="202" t="s">
        <v>187</v>
      </c>
      <c r="G597" s="202"/>
      <c r="H597" s="176">
        <v>0.14000000000000001</v>
      </c>
    </row>
    <row r="598" spans="1:8" s="179" customFormat="1" ht="15" customHeight="1" x14ac:dyDescent="0.2">
      <c r="A598" s="182"/>
      <c r="B598" s="182"/>
      <c r="C598" s="182"/>
      <c r="D598" s="182"/>
      <c r="E598" s="182"/>
      <c r="F598" s="202" t="s">
        <v>188</v>
      </c>
      <c r="G598" s="202"/>
      <c r="H598" s="176">
        <v>0.06</v>
      </c>
    </row>
    <row r="599" spans="1:8" s="179" customFormat="1" ht="15" customHeight="1" x14ac:dyDescent="0.2">
      <c r="A599" s="182"/>
      <c r="B599" s="182"/>
      <c r="C599" s="182"/>
      <c r="D599" s="182"/>
      <c r="E599" s="182"/>
      <c r="F599" s="202" t="s">
        <v>983</v>
      </c>
      <c r="G599" s="202"/>
      <c r="H599" s="176">
        <v>0.08</v>
      </c>
    </row>
    <row r="600" spans="1:8" s="179" customFormat="1" ht="15" customHeight="1" x14ac:dyDescent="0.2">
      <c r="A600" s="182"/>
      <c r="B600" s="182"/>
      <c r="C600" s="182"/>
      <c r="D600" s="182"/>
      <c r="E600" s="182"/>
      <c r="F600" s="202" t="s">
        <v>189</v>
      </c>
      <c r="G600" s="202"/>
      <c r="H600" s="176">
        <v>0.14000000000000001</v>
      </c>
    </row>
    <row r="601" spans="1:8" s="179" customFormat="1" ht="15" customHeight="1" x14ac:dyDescent="0.2">
      <c r="A601" s="182"/>
      <c r="B601" s="182"/>
      <c r="C601" s="182"/>
      <c r="D601" s="182"/>
      <c r="E601" s="182"/>
      <c r="F601" s="202" t="s">
        <v>984</v>
      </c>
      <c r="G601" s="202"/>
      <c r="H601" s="176">
        <v>0.03</v>
      </c>
    </row>
    <row r="602" spans="1:8" s="179" customFormat="1" ht="15" customHeight="1" x14ac:dyDescent="0.2">
      <c r="A602" s="182"/>
      <c r="B602" s="182"/>
      <c r="C602" s="182"/>
      <c r="D602" s="182"/>
      <c r="E602" s="182"/>
      <c r="F602" s="202" t="s">
        <v>190</v>
      </c>
      <c r="G602" s="202"/>
      <c r="H602" s="176">
        <v>0.17</v>
      </c>
    </row>
    <row r="603" spans="1:8" s="179" customFormat="1" ht="9.9499999999999993" customHeight="1" x14ac:dyDescent="0.2">
      <c r="A603" s="182"/>
      <c r="B603" s="182"/>
      <c r="C603" s="182"/>
      <c r="D603" s="182"/>
      <c r="E603" s="182"/>
      <c r="F603" s="207"/>
      <c r="G603" s="207"/>
      <c r="H603" s="207"/>
    </row>
    <row r="604" spans="1:8" s="179" customFormat="1" ht="20.100000000000001" customHeight="1" x14ac:dyDescent="0.2">
      <c r="A604" s="208" t="s">
        <v>564</v>
      </c>
      <c r="B604" s="208"/>
      <c r="C604" s="208"/>
      <c r="D604" s="208"/>
      <c r="E604" s="208"/>
      <c r="F604" s="208"/>
      <c r="G604" s="208"/>
      <c r="H604" s="208"/>
    </row>
    <row r="605" spans="1:8" s="179" customFormat="1" ht="15" customHeight="1" x14ac:dyDescent="0.2">
      <c r="A605" s="203" t="s">
        <v>394</v>
      </c>
      <c r="B605" s="203"/>
      <c r="C605" s="204" t="s">
        <v>161</v>
      </c>
      <c r="D605" s="204"/>
      <c r="E605" s="108" t="s">
        <v>162</v>
      </c>
      <c r="F605" s="108" t="s">
        <v>163</v>
      </c>
      <c r="G605" s="108" t="s">
        <v>164</v>
      </c>
      <c r="H605" s="108" t="s">
        <v>165</v>
      </c>
    </row>
    <row r="606" spans="1:8" s="179" customFormat="1" ht="15" customHeight="1" x14ac:dyDescent="0.2">
      <c r="A606" s="109" t="s">
        <v>565</v>
      </c>
      <c r="B606" s="180" t="s">
        <v>566</v>
      </c>
      <c r="C606" s="205" t="s">
        <v>13</v>
      </c>
      <c r="D606" s="205"/>
      <c r="E606" s="109" t="s">
        <v>96</v>
      </c>
      <c r="F606" s="118">
        <v>3.7319999999999999E-2</v>
      </c>
      <c r="G606" s="181">
        <v>24.05</v>
      </c>
      <c r="H606" s="181">
        <v>0.89</v>
      </c>
    </row>
    <row r="607" spans="1:8" s="179" customFormat="1" ht="15" customHeight="1" x14ac:dyDescent="0.2">
      <c r="A607" s="182"/>
      <c r="B607" s="182"/>
      <c r="C607" s="182"/>
      <c r="D607" s="182"/>
      <c r="E607" s="182"/>
      <c r="F607" s="202" t="s">
        <v>397</v>
      </c>
      <c r="G607" s="202"/>
      <c r="H607" s="183">
        <v>0.89</v>
      </c>
    </row>
    <row r="608" spans="1:8" s="179" customFormat="1" ht="15" customHeight="1" x14ac:dyDescent="0.2">
      <c r="A608" s="182"/>
      <c r="B608" s="182"/>
      <c r="C608" s="182"/>
      <c r="D608" s="182"/>
      <c r="E608" s="182"/>
      <c r="F608" s="202" t="s">
        <v>187</v>
      </c>
      <c r="G608" s="202"/>
      <c r="H608" s="176">
        <v>0.89</v>
      </c>
    </row>
    <row r="609" spans="1:8" s="179" customFormat="1" ht="15" customHeight="1" x14ac:dyDescent="0.2">
      <c r="A609" s="182"/>
      <c r="B609" s="182"/>
      <c r="C609" s="182"/>
      <c r="D609" s="182"/>
      <c r="E609" s="182"/>
      <c r="F609" s="202" t="s">
        <v>188</v>
      </c>
      <c r="G609" s="202"/>
      <c r="H609" s="176">
        <v>0.41</v>
      </c>
    </row>
    <row r="610" spans="1:8" s="179" customFormat="1" ht="15" customHeight="1" x14ac:dyDescent="0.2">
      <c r="A610" s="182"/>
      <c r="B610" s="182"/>
      <c r="C610" s="182"/>
      <c r="D610" s="182"/>
      <c r="E610" s="182"/>
      <c r="F610" s="202" t="s">
        <v>983</v>
      </c>
      <c r="G610" s="202"/>
      <c r="H610" s="176">
        <v>0.48</v>
      </c>
    </row>
    <row r="611" spans="1:8" s="179" customFormat="1" ht="15" customHeight="1" x14ac:dyDescent="0.2">
      <c r="A611" s="182"/>
      <c r="B611" s="182"/>
      <c r="C611" s="182"/>
      <c r="D611" s="182"/>
      <c r="E611" s="182"/>
      <c r="F611" s="202" t="s">
        <v>189</v>
      </c>
      <c r="G611" s="202"/>
      <c r="H611" s="176">
        <v>0.89</v>
      </c>
    </row>
    <row r="612" spans="1:8" s="179" customFormat="1" ht="15" customHeight="1" x14ac:dyDescent="0.2">
      <c r="A612" s="182"/>
      <c r="B612" s="182"/>
      <c r="C612" s="182"/>
      <c r="D612" s="182"/>
      <c r="E612" s="182"/>
      <c r="F612" s="202" t="s">
        <v>984</v>
      </c>
      <c r="G612" s="202"/>
      <c r="H612" s="176">
        <v>0.18</v>
      </c>
    </row>
    <row r="613" spans="1:8" s="179" customFormat="1" ht="15" customHeight="1" x14ac:dyDescent="0.2">
      <c r="A613" s="182"/>
      <c r="B613" s="182"/>
      <c r="C613" s="182"/>
      <c r="D613" s="182"/>
      <c r="E613" s="182"/>
      <c r="F613" s="202" t="s">
        <v>190</v>
      </c>
      <c r="G613" s="202"/>
      <c r="H613" s="176">
        <v>1.07</v>
      </c>
    </row>
    <row r="614" spans="1:8" s="179" customFormat="1" ht="9.9499999999999993" customHeight="1" x14ac:dyDescent="0.2">
      <c r="A614" s="182"/>
      <c r="B614" s="182"/>
      <c r="C614" s="182"/>
      <c r="D614" s="182"/>
      <c r="E614" s="182"/>
      <c r="F614" s="207"/>
      <c r="G614" s="207"/>
      <c r="H614" s="207"/>
    </row>
    <row r="615" spans="1:8" s="179" customFormat="1" ht="20.100000000000001" customHeight="1" x14ac:dyDescent="0.2">
      <c r="A615" s="208" t="s">
        <v>567</v>
      </c>
      <c r="B615" s="208"/>
      <c r="C615" s="208"/>
      <c r="D615" s="208"/>
      <c r="E615" s="208"/>
      <c r="F615" s="208"/>
      <c r="G615" s="208"/>
      <c r="H615" s="208"/>
    </row>
    <row r="616" spans="1:8" s="179" customFormat="1" ht="15" customHeight="1" x14ac:dyDescent="0.2">
      <c r="A616" s="203" t="s">
        <v>394</v>
      </c>
      <c r="B616" s="203"/>
      <c r="C616" s="204" t="s">
        <v>161</v>
      </c>
      <c r="D616" s="204"/>
      <c r="E616" s="108" t="s">
        <v>162</v>
      </c>
      <c r="F616" s="108" t="s">
        <v>163</v>
      </c>
      <c r="G616" s="108" t="s">
        <v>164</v>
      </c>
      <c r="H616" s="108" t="s">
        <v>165</v>
      </c>
    </row>
    <row r="617" spans="1:8" s="179" customFormat="1" ht="15" customHeight="1" x14ac:dyDescent="0.2">
      <c r="A617" s="109" t="s">
        <v>568</v>
      </c>
      <c r="B617" s="180" t="s">
        <v>569</v>
      </c>
      <c r="C617" s="205" t="s">
        <v>13</v>
      </c>
      <c r="D617" s="205"/>
      <c r="E617" s="109" t="s">
        <v>96</v>
      </c>
      <c r="F617" s="118">
        <v>1.7979999999999999E-2</v>
      </c>
      <c r="G617" s="181">
        <v>24.05</v>
      </c>
      <c r="H617" s="181">
        <v>0.43</v>
      </c>
    </row>
    <row r="618" spans="1:8" s="179" customFormat="1" ht="15" customHeight="1" x14ac:dyDescent="0.2">
      <c r="A618" s="182"/>
      <c r="B618" s="182"/>
      <c r="C618" s="182"/>
      <c r="D618" s="182"/>
      <c r="E618" s="182"/>
      <c r="F618" s="202" t="s">
        <v>397</v>
      </c>
      <c r="G618" s="202"/>
      <c r="H618" s="183">
        <v>0.43</v>
      </c>
    </row>
    <row r="619" spans="1:8" s="179" customFormat="1" ht="15" customHeight="1" x14ac:dyDescent="0.2">
      <c r="A619" s="182"/>
      <c r="B619" s="182"/>
      <c r="C619" s="182"/>
      <c r="D619" s="182"/>
      <c r="E619" s="182"/>
      <c r="F619" s="202" t="s">
        <v>187</v>
      </c>
      <c r="G619" s="202"/>
      <c r="H619" s="176">
        <v>0.43</v>
      </c>
    </row>
    <row r="620" spans="1:8" s="179" customFormat="1" ht="15" customHeight="1" x14ac:dyDescent="0.2">
      <c r="A620" s="182"/>
      <c r="B620" s="182"/>
      <c r="C620" s="182"/>
      <c r="D620" s="182"/>
      <c r="E620" s="182"/>
      <c r="F620" s="202" t="s">
        <v>188</v>
      </c>
      <c r="G620" s="202"/>
      <c r="H620" s="176">
        <v>0.2</v>
      </c>
    </row>
    <row r="621" spans="1:8" s="179" customFormat="1" ht="15" customHeight="1" x14ac:dyDescent="0.2">
      <c r="A621" s="182"/>
      <c r="B621" s="182"/>
      <c r="C621" s="182"/>
      <c r="D621" s="182"/>
      <c r="E621" s="182"/>
      <c r="F621" s="202" t="s">
        <v>983</v>
      </c>
      <c r="G621" s="202"/>
      <c r="H621" s="176">
        <v>0.23</v>
      </c>
    </row>
    <row r="622" spans="1:8" s="179" customFormat="1" ht="15" customHeight="1" x14ac:dyDescent="0.2">
      <c r="A622" s="182"/>
      <c r="B622" s="182"/>
      <c r="C622" s="182"/>
      <c r="D622" s="182"/>
      <c r="E622" s="182"/>
      <c r="F622" s="202" t="s">
        <v>189</v>
      </c>
      <c r="G622" s="202"/>
      <c r="H622" s="176">
        <v>0.43</v>
      </c>
    </row>
    <row r="623" spans="1:8" s="179" customFormat="1" ht="15" customHeight="1" x14ac:dyDescent="0.2">
      <c r="A623" s="182"/>
      <c r="B623" s="182"/>
      <c r="C623" s="182"/>
      <c r="D623" s="182"/>
      <c r="E623" s="182"/>
      <c r="F623" s="202" t="s">
        <v>984</v>
      </c>
      <c r="G623" s="202"/>
      <c r="H623" s="176">
        <v>0.09</v>
      </c>
    </row>
    <row r="624" spans="1:8" s="179" customFormat="1" ht="15" customHeight="1" x14ac:dyDescent="0.2">
      <c r="A624" s="182"/>
      <c r="B624" s="182"/>
      <c r="C624" s="182"/>
      <c r="D624" s="182"/>
      <c r="E624" s="182"/>
      <c r="F624" s="202" t="s">
        <v>190</v>
      </c>
      <c r="G624" s="202"/>
      <c r="H624" s="176">
        <v>0.52</v>
      </c>
    </row>
    <row r="625" spans="1:8" s="179" customFormat="1" ht="9.9499999999999993" customHeight="1" x14ac:dyDescent="0.2">
      <c r="A625" s="182"/>
      <c r="B625" s="182"/>
      <c r="C625" s="182"/>
      <c r="D625" s="182"/>
      <c r="E625" s="182"/>
      <c r="F625" s="207"/>
      <c r="G625" s="207"/>
      <c r="H625" s="207"/>
    </row>
    <row r="626" spans="1:8" s="179" customFormat="1" ht="20.100000000000001" customHeight="1" x14ac:dyDescent="0.2">
      <c r="A626" s="208" t="s">
        <v>570</v>
      </c>
      <c r="B626" s="208"/>
      <c r="C626" s="208"/>
      <c r="D626" s="208"/>
      <c r="E626" s="208"/>
      <c r="F626" s="208"/>
      <c r="G626" s="208"/>
      <c r="H626" s="208"/>
    </row>
    <row r="627" spans="1:8" s="179" customFormat="1" ht="15" customHeight="1" x14ac:dyDescent="0.2">
      <c r="A627" s="203" t="s">
        <v>394</v>
      </c>
      <c r="B627" s="203"/>
      <c r="C627" s="204" t="s">
        <v>161</v>
      </c>
      <c r="D627" s="204"/>
      <c r="E627" s="108" t="s">
        <v>162</v>
      </c>
      <c r="F627" s="108" t="s">
        <v>163</v>
      </c>
      <c r="G627" s="108" t="s">
        <v>164</v>
      </c>
      <c r="H627" s="108" t="s">
        <v>165</v>
      </c>
    </row>
    <row r="628" spans="1:8" s="179" customFormat="1" ht="15" customHeight="1" x14ac:dyDescent="0.2">
      <c r="A628" s="109" t="s">
        <v>404</v>
      </c>
      <c r="B628" s="180" t="s">
        <v>405</v>
      </c>
      <c r="C628" s="205" t="s">
        <v>13</v>
      </c>
      <c r="D628" s="205"/>
      <c r="E628" s="109" t="s">
        <v>96</v>
      </c>
      <c r="F628" s="118">
        <v>2.12E-2</v>
      </c>
      <c r="G628" s="181">
        <v>37.03</v>
      </c>
      <c r="H628" s="181">
        <v>0.78</v>
      </c>
    </row>
    <row r="629" spans="1:8" s="179" customFormat="1" ht="15" customHeight="1" x14ac:dyDescent="0.2">
      <c r="A629" s="182"/>
      <c r="B629" s="182"/>
      <c r="C629" s="182"/>
      <c r="D629" s="182"/>
      <c r="E629" s="182"/>
      <c r="F629" s="202" t="s">
        <v>397</v>
      </c>
      <c r="G629" s="202"/>
      <c r="H629" s="183">
        <v>0.78</v>
      </c>
    </row>
    <row r="630" spans="1:8" s="179" customFormat="1" ht="15" customHeight="1" x14ac:dyDescent="0.2">
      <c r="A630" s="182"/>
      <c r="B630" s="182"/>
      <c r="C630" s="182"/>
      <c r="D630" s="182"/>
      <c r="E630" s="182"/>
      <c r="F630" s="202" t="s">
        <v>187</v>
      </c>
      <c r="G630" s="202"/>
      <c r="H630" s="176">
        <v>0.78</v>
      </c>
    </row>
    <row r="631" spans="1:8" s="179" customFormat="1" ht="15" customHeight="1" x14ac:dyDescent="0.2">
      <c r="A631" s="182"/>
      <c r="B631" s="182"/>
      <c r="C631" s="182"/>
      <c r="D631" s="182"/>
      <c r="E631" s="182"/>
      <c r="F631" s="202" t="s">
        <v>188</v>
      </c>
      <c r="G631" s="202"/>
      <c r="H631" s="176">
        <v>0.36</v>
      </c>
    </row>
    <row r="632" spans="1:8" s="179" customFormat="1" ht="15" customHeight="1" x14ac:dyDescent="0.2">
      <c r="A632" s="182"/>
      <c r="B632" s="182"/>
      <c r="C632" s="182"/>
      <c r="D632" s="182"/>
      <c r="E632" s="182"/>
      <c r="F632" s="202" t="s">
        <v>983</v>
      </c>
      <c r="G632" s="202"/>
      <c r="H632" s="176">
        <v>0.42</v>
      </c>
    </row>
    <row r="633" spans="1:8" s="179" customFormat="1" ht="15" customHeight="1" x14ac:dyDescent="0.2">
      <c r="A633" s="182"/>
      <c r="B633" s="182"/>
      <c r="C633" s="182"/>
      <c r="D633" s="182"/>
      <c r="E633" s="182"/>
      <c r="F633" s="202" t="s">
        <v>189</v>
      </c>
      <c r="G633" s="202"/>
      <c r="H633" s="176">
        <v>0.78</v>
      </c>
    </row>
    <row r="634" spans="1:8" s="179" customFormat="1" ht="15" customHeight="1" x14ac:dyDescent="0.2">
      <c r="A634" s="182"/>
      <c r="B634" s="182"/>
      <c r="C634" s="182"/>
      <c r="D634" s="182"/>
      <c r="E634" s="182"/>
      <c r="F634" s="202" t="s">
        <v>984</v>
      </c>
      <c r="G634" s="202"/>
      <c r="H634" s="176">
        <v>0.16</v>
      </c>
    </row>
    <row r="635" spans="1:8" s="179" customFormat="1" ht="15" customHeight="1" x14ac:dyDescent="0.2">
      <c r="A635" s="182"/>
      <c r="B635" s="182"/>
      <c r="C635" s="182"/>
      <c r="D635" s="182"/>
      <c r="E635" s="182"/>
      <c r="F635" s="202" t="s">
        <v>190</v>
      </c>
      <c r="G635" s="202"/>
      <c r="H635" s="176">
        <v>0.94</v>
      </c>
    </row>
    <row r="636" spans="1:8" s="179" customFormat="1" ht="9.9499999999999993" customHeight="1" x14ac:dyDescent="0.2">
      <c r="A636" s="182"/>
      <c r="B636" s="182"/>
      <c r="C636" s="182"/>
      <c r="D636" s="182"/>
      <c r="E636" s="182"/>
      <c r="F636" s="207"/>
      <c r="G636" s="207"/>
      <c r="H636" s="207"/>
    </row>
    <row r="637" spans="1:8" s="179" customFormat="1" ht="20.100000000000001" customHeight="1" x14ac:dyDescent="0.2">
      <c r="A637" s="208" t="s">
        <v>571</v>
      </c>
      <c r="B637" s="208"/>
      <c r="C637" s="208"/>
      <c r="D637" s="208"/>
      <c r="E637" s="208"/>
      <c r="F637" s="208"/>
      <c r="G637" s="208"/>
      <c r="H637" s="208"/>
    </row>
    <row r="638" spans="1:8" s="179" customFormat="1" ht="15" customHeight="1" x14ac:dyDescent="0.2">
      <c r="A638" s="203" t="s">
        <v>394</v>
      </c>
      <c r="B638" s="203"/>
      <c r="C638" s="204" t="s">
        <v>161</v>
      </c>
      <c r="D638" s="204"/>
      <c r="E638" s="108" t="s">
        <v>162</v>
      </c>
      <c r="F638" s="108" t="s">
        <v>163</v>
      </c>
      <c r="G638" s="108" t="s">
        <v>164</v>
      </c>
      <c r="H638" s="108" t="s">
        <v>165</v>
      </c>
    </row>
    <row r="639" spans="1:8" s="179" customFormat="1" ht="15" customHeight="1" x14ac:dyDescent="0.2">
      <c r="A639" s="109" t="s">
        <v>395</v>
      </c>
      <c r="B639" s="180" t="s">
        <v>396</v>
      </c>
      <c r="C639" s="205" t="s">
        <v>13</v>
      </c>
      <c r="D639" s="205"/>
      <c r="E639" s="109" t="s">
        <v>96</v>
      </c>
      <c r="F639" s="118">
        <v>1.4760000000000001E-2</v>
      </c>
      <c r="G639" s="181">
        <v>126.43</v>
      </c>
      <c r="H639" s="181">
        <v>1.86</v>
      </c>
    </row>
    <row r="640" spans="1:8" s="179" customFormat="1" ht="15" customHeight="1" x14ac:dyDescent="0.2">
      <c r="A640" s="182"/>
      <c r="B640" s="182"/>
      <c r="C640" s="182"/>
      <c r="D640" s="182"/>
      <c r="E640" s="182"/>
      <c r="F640" s="202" t="s">
        <v>397</v>
      </c>
      <c r="G640" s="202"/>
      <c r="H640" s="183">
        <v>1.86</v>
      </c>
    </row>
    <row r="641" spans="1:8" s="179" customFormat="1" ht="15" customHeight="1" x14ac:dyDescent="0.2">
      <c r="A641" s="182"/>
      <c r="B641" s="182"/>
      <c r="C641" s="182"/>
      <c r="D641" s="182"/>
      <c r="E641" s="182"/>
      <c r="F641" s="202" t="s">
        <v>187</v>
      </c>
      <c r="G641" s="202"/>
      <c r="H641" s="176">
        <v>1.86</v>
      </c>
    </row>
    <row r="642" spans="1:8" s="179" customFormat="1" ht="15" customHeight="1" x14ac:dyDescent="0.2">
      <c r="A642" s="182"/>
      <c r="B642" s="182"/>
      <c r="C642" s="182"/>
      <c r="D642" s="182"/>
      <c r="E642" s="182"/>
      <c r="F642" s="202" t="s">
        <v>188</v>
      </c>
      <c r="G642" s="202"/>
      <c r="H642" s="176">
        <v>0.86</v>
      </c>
    </row>
    <row r="643" spans="1:8" s="179" customFormat="1" ht="15" customHeight="1" x14ac:dyDescent="0.2">
      <c r="A643" s="182"/>
      <c r="B643" s="182"/>
      <c r="C643" s="182"/>
      <c r="D643" s="182"/>
      <c r="E643" s="182"/>
      <c r="F643" s="202" t="s">
        <v>983</v>
      </c>
      <c r="G643" s="202"/>
      <c r="H643" s="176">
        <v>1</v>
      </c>
    </row>
    <row r="644" spans="1:8" s="179" customFormat="1" ht="15" customHeight="1" x14ac:dyDescent="0.2">
      <c r="A644" s="182"/>
      <c r="B644" s="182"/>
      <c r="C644" s="182"/>
      <c r="D644" s="182"/>
      <c r="E644" s="182"/>
      <c r="F644" s="202" t="s">
        <v>189</v>
      </c>
      <c r="G644" s="202"/>
      <c r="H644" s="176">
        <v>1.86</v>
      </c>
    </row>
    <row r="645" spans="1:8" s="179" customFormat="1" ht="15" customHeight="1" x14ac:dyDescent="0.2">
      <c r="A645" s="182"/>
      <c r="B645" s="182"/>
      <c r="C645" s="182"/>
      <c r="D645" s="182"/>
      <c r="E645" s="182"/>
      <c r="F645" s="202" t="s">
        <v>984</v>
      </c>
      <c r="G645" s="202"/>
      <c r="H645" s="176">
        <v>0.39</v>
      </c>
    </row>
    <row r="646" spans="1:8" s="179" customFormat="1" ht="15" customHeight="1" x14ac:dyDescent="0.2">
      <c r="A646" s="182"/>
      <c r="B646" s="182"/>
      <c r="C646" s="182"/>
      <c r="D646" s="182"/>
      <c r="E646" s="182"/>
      <c r="F646" s="202" t="s">
        <v>190</v>
      </c>
      <c r="G646" s="202"/>
      <c r="H646" s="176">
        <v>2.25</v>
      </c>
    </row>
    <row r="647" spans="1:8" s="179" customFormat="1" ht="9.9499999999999993" customHeight="1" x14ac:dyDescent="0.2">
      <c r="A647" s="182"/>
      <c r="B647" s="182"/>
      <c r="C647" s="182"/>
      <c r="D647" s="182"/>
      <c r="E647" s="182"/>
      <c r="F647" s="207"/>
      <c r="G647" s="207"/>
      <c r="H647" s="207"/>
    </row>
    <row r="648" spans="1:8" s="179" customFormat="1" ht="20.100000000000001" customHeight="1" x14ac:dyDescent="0.2">
      <c r="A648" s="208" t="s">
        <v>572</v>
      </c>
      <c r="B648" s="208"/>
      <c r="C648" s="208"/>
      <c r="D648" s="208"/>
      <c r="E648" s="208"/>
      <c r="F648" s="208"/>
      <c r="G648" s="208"/>
      <c r="H648" s="208"/>
    </row>
    <row r="649" spans="1:8" s="179" customFormat="1" ht="15" customHeight="1" x14ac:dyDescent="0.2">
      <c r="A649" s="203" t="s">
        <v>394</v>
      </c>
      <c r="B649" s="203"/>
      <c r="C649" s="204" t="s">
        <v>161</v>
      </c>
      <c r="D649" s="204"/>
      <c r="E649" s="108" t="s">
        <v>162</v>
      </c>
      <c r="F649" s="108" t="s">
        <v>163</v>
      </c>
      <c r="G649" s="108" t="s">
        <v>164</v>
      </c>
      <c r="H649" s="108" t="s">
        <v>165</v>
      </c>
    </row>
    <row r="650" spans="1:8" s="179" customFormat="1" ht="15" customHeight="1" x14ac:dyDescent="0.2">
      <c r="A650" s="109" t="s">
        <v>573</v>
      </c>
      <c r="B650" s="180" t="s">
        <v>574</v>
      </c>
      <c r="C650" s="205" t="s">
        <v>13</v>
      </c>
      <c r="D650" s="205"/>
      <c r="E650" s="109" t="s">
        <v>96</v>
      </c>
      <c r="F650" s="118">
        <v>1.4760000000000001E-2</v>
      </c>
      <c r="G650" s="181">
        <v>130.85</v>
      </c>
      <c r="H650" s="181">
        <v>1.93</v>
      </c>
    </row>
    <row r="651" spans="1:8" s="179" customFormat="1" ht="15" customHeight="1" x14ac:dyDescent="0.2">
      <c r="A651" s="182"/>
      <c r="B651" s="182"/>
      <c r="C651" s="182"/>
      <c r="D651" s="182"/>
      <c r="E651" s="182"/>
      <c r="F651" s="202" t="s">
        <v>397</v>
      </c>
      <c r="G651" s="202"/>
      <c r="H651" s="183">
        <v>1.93</v>
      </c>
    </row>
    <row r="652" spans="1:8" s="179" customFormat="1" ht="15" customHeight="1" x14ac:dyDescent="0.2">
      <c r="A652" s="182"/>
      <c r="B652" s="182"/>
      <c r="C652" s="182"/>
      <c r="D652" s="182"/>
      <c r="E652" s="182"/>
      <c r="F652" s="202" t="s">
        <v>187</v>
      </c>
      <c r="G652" s="202"/>
      <c r="H652" s="176">
        <v>1.93</v>
      </c>
    </row>
    <row r="653" spans="1:8" s="179" customFormat="1" ht="15" customHeight="1" x14ac:dyDescent="0.2">
      <c r="A653" s="182"/>
      <c r="B653" s="182"/>
      <c r="C653" s="182"/>
      <c r="D653" s="182"/>
      <c r="E653" s="182"/>
      <c r="F653" s="202" t="s">
        <v>188</v>
      </c>
      <c r="G653" s="202"/>
      <c r="H653" s="176">
        <v>0.89</v>
      </c>
    </row>
    <row r="654" spans="1:8" s="179" customFormat="1" ht="15" customHeight="1" x14ac:dyDescent="0.2">
      <c r="A654" s="182"/>
      <c r="B654" s="182"/>
      <c r="C654" s="182"/>
      <c r="D654" s="182"/>
      <c r="E654" s="182"/>
      <c r="F654" s="202" t="s">
        <v>983</v>
      </c>
      <c r="G654" s="202"/>
      <c r="H654" s="176">
        <v>1.04</v>
      </c>
    </row>
    <row r="655" spans="1:8" s="179" customFormat="1" ht="15" customHeight="1" x14ac:dyDescent="0.2">
      <c r="A655" s="182"/>
      <c r="B655" s="182"/>
      <c r="C655" s="182"/>
      <c r="D655" s="182"/>
      <c r="E655" s="182"/>
      <c r="F655" s="202" t="s">
        <v>189</v>
      </c>
      <c r="G655" s="202"/>
      <c r="H655" s="176">
        <v>1.93</v>
      </c>
    </row>
    <row r="656" spans="1:8" s="179" customFormat="1" ht="15" customHeight="1" x14ac:dyDescent="0.2">
      <c r="A656" s="182"/>
      <c r="B656" s="182"/>
      <c r="C656" s="182"/>
      <c r="D656" s="182"/>
      <c r="E656" s="182"/>
      <c r="F656" s="202" t="s">
        <v>984</v>
      </c>
      <c r="G656" s="202"/>
      <c r="H656" s="176">
        <v>0.4</v>
      </c>
    </row>
    <row r="657" spans="1:8" s="179" customFormat="1" ht="15" customHeight="1" x14ac:dyDescent="0.2">
      <c r="A657" s="182"/>
      <c r="B657" s="182"/>
      <c r="C657" s="182"/>
      <c r="D657" s="182"/>
      <c r="E657" s="182"/>
      <c r="F657" s="202" t="s">
        <v>190</v>
      </c>
      <c r="G657" s="202"/>
      <c r="H657" s="176">
        <v>2.33</v>
      </c>
    </row>
    <row r="658" spans="1:8" s="179" customFormat="1" ht="9.9499999999999993" customHeight="1" x14ac:dyDescent="0.2">
      <c r="A658" s="182"/>
      <c r="B658" s="182"/>
      <c r="C658" s="182"/>
      <c r="D658" s="182"/>
      <c r="E658" s="182"/>
      <c r="F658" s="207"/>
      <c r="G658" s="207"/>
      <c r="H658" s="207"/>
    </row>
    <row r="659" spans="1:8" s="179" customFormat="1" ht="20.100000000000001" customHeight="1" x14ac:dyDescent="0.2">
      <c r="A659" s="208" t="s">
        <v>575</v>
      </c>
      <c r="B659" s="208"/>
      <c r="C659" s="208"/>
      <c r="D659" s="208"/>
      <c r="E659" s="208"/>
      <c r="F659" s="208"/>
      <c r="G659" s="208"/>
      <c r="H659" s="208"/>
    </row>
    <row r="660" spans="1:8" s="179" customFormat="1" ht="15" customHeight="1" x14ac:dyDescent="0.2">
      <c r="A660" s="203" t="s">
        <v>394</v>
      </c>
      <c r="B660" s="203"/>
      <c r="C660" s="204" t="s">
        <v>161</v>
      </c>
      <c r="D660" s="204"/>
      <c r="E660" s="108" t="s">
        <v>162</v>
      </c>
      <c r="F660" s="108" t="s">
        <v>163</v>
      </c>
      <c r="G660" s="108" t="s">
        <v>164</v>
      </c>
      <c r="H660" s="108" t="s">
        <v>165</v>
      </c>
    </row>
    <row r="661" spans="1:8" s="179" customFormat="1" ht="21" customHeight="1" x14ac:dyDescent="0.2">
      <c r="A661" s="109" t="s">
        <v>576</v>
      </c>
      <c r="B661" s="180" t="s">
        <v>577</v>
      </c>
      <c r="C661" s="205" t="s">
        <v>13</v>
      </c>
      <c r="D661" s="205"/>
      <c r="E661" s="109" t="s">
        <v>96</v>
      </c>
      <c r="F661" s="118">
        <v>1.4760000000000001E-2</v>
      </c>
      <c r="G661" s="181">
        <v>36.450000000000003</v>
      </c>
      <c r="H661" s="181">
        <v>0.53</v>
      </c>
    </row>
    <row r="662" spans="1:8" s="179" customFormat="1" ht="15" customHeight="1" x14ac:dyDescent="0.2">
      <c r="A662" s="182"/>
      <c r="B662" s="182"/>
      <c r="C662" s="182"/>
      <c r="D662" s="182"/>
      <c r="E662" s="182"/>
      <c r="F662" s="202" t="s">
        <v>397</v>
      </c>
      <c r="G662" s="202"/>
      <c r="H662" s="183">
        <v>0.53</v>
      </c>
    </row>
    <row r="663" spans="1:8" s="179" customFormat="1" ht="15" customHeight="1" x14ac:dyDescent="0.2">
      <c r="A663" s="182"/>
      <c r="B663" s="182"/>
      <c r="C663" s="182"/>
      <c r="D663" s="182"/>
      <c r="E663" s="182"/>
      <c r="F663" s="202" t="s">
        <v>187</v>
      </c>
      <c r="G663" s="202"/>
      <c r="H663" s="176">
        <v>0.53</v>
      </c>
    </row>
    <row r="664" spans="1:8" s="179" customFormat="1" ht="15" customHeight="1" x14ac:dyDescent="0.2">
      <c r="A664" s="182"/>
      <c r="B664" s="182"/>
      <c r="C664" s="182"/>
      <c r="D664" s="182"/>
      <c r="E664" s="182"/>
      <c r="F664" s="202" t="s">
        <v>188</v>
      </c>
      <c r="G664" s="202"/>
      <c r="H664" s="176">
        <v>0.24</v>
      </c>
    </row>
    <row r="665" spans="1:8" s="179" customFormat="1" ht="15" customHeight="1" x14ac:dyDescent="0.2">
      <c r="A665" s="182"/>
      <c r="B665" s="182"/>
      <c r="C665" s="182"/>
      <c r="D665" s="182"/>
      <c r="E665" s="182"/>
      <c r="F665" s="202" t="s">
        <v>983</v>
      </c>
      <c r="G665" s="202"/>
      <c r="H665" s="176">
        <v>0.28999999999999998</v>
      </c>
    </row>
    <row r="666" spans="1:8" s="179" customFormat="1" ht="15" customHeight="1" x14ac:dyDescent="0.2">
      <c r="A666" s="182"/>
      <c r="B666" s="182"/>
      <c r="C666" s="182"/>
      <c r="D666" s="182"/>
      <c r="E666" s="182"/>
      <c r="F666" s="202" t="s">
        <v>189</v>
      </c>
      <c r="G666" s="202"/>
      <c r="H666" s="176">
        <v>0.53</v>
      </c>
    </row>
    <row r="667" spans="1:8" s="179" customFormat="1" ht="15" customHeight="1" x14ac:dyDescent="0.2">
      <c r="A667" s="182"/>
      <c r="B667" s="182"/>
      <c r="C667" s="182"/>
      <c r="D667" s="182"/>
      <c r="E667" s="182"/>
      <c r="F667" s="202" t="s">
        <v>984</v>
      </c>
      <c r="G667" s="202"/>
      <c r="H667" s="176">
        <v>0.11</v>
      </c>
    </row>
    <row r="668" spans="1:8" s="179" customFormat="1" ht="15" customHeight="1" x14ac:dyDescent="0.2">
      <c r="A668" s="182"/>
      <c r="B668" s="182"/>
      <c r="C668" s="182"/>
      <c r="D668" s="182"/>
      <c r="E668" s="182"/>
      <c r="F668" s="202" t="s">
        <v>190</v>
      </c>
      <c r="G668" s="202"/>
      <c r="H668" s="176">
        <v>0.64</v>
      </c>
    </row>
    <row r="669" spans="1:8" s="179" customFormat="1" ht="9.9499999999999993" customHeight="1" x14ac:dyDescent="0.2">
      <c r="A669" s="182"/>
      <c r="B669" s="182"/>
      <c r="C669" s="182"/>
      <c r="D669" s="182"/>
      <c r="E669" s="182"/>
      <c r="F669" s="207"/>
      <c r="G669" s="207"/>
      <c r="H669" s="207"/>
    </row>
    <row r="670" spans="1:8" s="179" customFormat="1" ht="20.100000000000001" customHeight="1" x14ac:dyDescent="0.2">
      <c r="A670" s="208" t="s">
        <v>578</v>
      </c>
      <c r="B670" s="208"/>
      <c r="C670" s="208"/>
      <c r="D670" s="208"/>
      <c r="E670" s="208"/>
      <c r="F670" s="208"/>
      <c r="G670" s="208"/>
      <c r="H670" s="208"/>
    </row>
    <row r="671" spans="1:8" s="179" customFormat="1" ht="15" customHeight="1" x14ac:dyDescent="0.2">
      <c r="A671" s="203" t="s">
        <v>394</v>
      </c>
      <c r="B671" s="203"/>
      <c r="C671" s="204" t="s">
        <v>161</v>
      </c>
      <c r="D671" s="204"/>
      <c r="E671" s="108" t="s">
        <v>162</v>
      </c>
      <c r="F671" s="108" t="s">
        <v>163</v>
      </c>
      <c r="G671" s="108" t="s">
        <v>164</v>
      </c>
      <c r="H671" s="108" t="s">
        <v>165</v>
      </c>
    </row>
    <row r="672" spans="1:8" s="179" customFormat="1" ht="15" customHeight="1" x14ac:dyDescent="0.2">
      <c r="A672" s="109" t="s">
        <v>579</v>
      </c>
      <c r="B672" s="180" t="s">
        <v>580</v>
      </c>
      <c r="C672" s="205" t="s">
        <v>13</v>
      </c>
      <c r="D672" s="205"/>
      <c r="E672" s="109" t="s">
        <v>96</v>
      </c>
      <c r="F672" s="118">
        <v>5.0899999999999999E-3</v>
      </c>
      <c r="G672" s="181">
        <v>25.91</v>
      </c>
      <c r="H672" s="181">
        <v>0.13</v>
      </c>
    </row>
    <row r="673" spans="1:8" s="179" customFormat="1" ht="15" customHeight="1" x14ac:dyDescent="0.2">
      <c r="A673" s="182"/>
      <c r="B673" s="182"/>
      <c r="C673" s="182"/>
      <c r="D673" s="182"/>
      <c r="E673" s="182"/>
      <c r="F673" s="202" t="s">
        <v>397</v>
      </c>
      <c r="G673" s="202"/>
      <c r="H673" s="183">
        <v>0.13</v>
      </c>
    </row>
    <row r="674" spans="1:8" s="179" customFormat="1" ht="15" customHeight="1" x14ac:dyDescent="0.2">
      <c r="A674" s="182"/>
      <c r="B674" s="182"/>
      <c r="C674" s="182"/>
      <c r="D674" s="182"/>
      <c r="E674" s="182"/>
      <c r="F674" s="202" t="s">
        <v>187</v>
      </c>
      <c r="G674" s="202"/>
      <c r="H674" s="176">
        <v>0.13</v>
      </c>
    </row>
    <row r="675" spans="1:8" s="179" customFormat="1" ht="15" customHeight="1" x14ac:dyDescent="0.2">
      <c r="A675" s="182"/>
      <c r="B675" s="182"/>
      <c r="C675" s="182"/>
      <c r="D675" s="182"/>
      <c r="E675" s="182"/>
      <c r="F675" s="202" t="s">
        <v>188</v>
      </c>
      <c r="G675" s="202"/>
      <c r="H675" s="176">
        <v>0.06</v>
      </c>
    </row>
    <row r="676" spans="1:8" s="179" customFormat="1" ht="15" customHeight="1" x14ac:dyDescent="0.2">
      <c r="A676" s="182"/>
      <c r="B676" s="182"/>
      <c r="C676" s="182"/>
      <c r="D676" s="182"/>
      <c r="E676" s="182"/>
      <c r="F676" s="202" t="s">
        <v>983</v>
      </c>
      <c r="G676" s="202"/>
      <c r="H676" s="176">
        <v>7.0000000000000007E-2</v>
      </c>
    </row>
    <row r="677" spans="1:8" s="179" customFormat="1" ht="15" customHeight="1" x14ac:dyDescent="0.2">
      <c r="A677" s="182"/>
      <c r="B677" s="182"/>
      <c r="C677" s="182"/>
      <c r="D677" s="182"/>
      <c r="E677" s="182"/>
      <c r="F677" s="202" t="s">
        <v>189</v>
      </c>
      <c r="G677" s="202"/>
      <c r="H677" s="176">
        <v>0.13</v>
      </c>
    </row>
    <row r="678" spans="1:8" s="179" customFormat="1" ht="15" customHeight="1" x14ac:dyDescent="0.2">
      <c r="A678" s="182"/>
      <c r="B678" s="182"/>
      <c r="C678" s="182"/>
      <c r="D678" s="182"/>
      <c r="E678" s="182"/>
      <c r="F678" s="202" t="s">
        <v>984</v>
      </c>
      <c r="G678" s="202"/>
      <c r="H678" s="176">
        <v>0.03</v>
      </c>
    </row>
    <row r="679" spans="1:8" s="179" customFormat="1" ht="15" customHeight="1" x14ac:dyDescent="0.2">
      <c r="A679" s="182"/>
      <c r="B679" s="182"/>
      <c r="C679" s="182"/>
      <c r="D679" s="182"/>
      <c r="E679" s="182"/>
      <c r="F679" s="202" t="s">
        <v>190</v>
      </c>
      <c r="G679" s="202"/>
      <c r="H679" s="176">
        <v>0.16</v>
      </c>
    </row>
    <row r="680" spans="1:8" s="179" customFormat="1" ht="9.9499999999999993" customHeight="1" x14ac:dyDescent="0.2">
      <c r="A680" s="182"/>
      <c r="B680" s="182"/>
      <c r="C680" s="182"/>
      <c r="D680" s="182"/>
      <c r="E680" s="182"/>
      <c r="F680" s="207"/>
      <c r="G680" s="207"/>
      <c r="H680" s="207"/>
    </row>
    <row r="681" spans="1:8" s="179" customFormat="1" ht="20.100000000000001" customHeight="1" x14ac:dyDescent="0.2">
      <c r="A681" s="208" t="s">
        <v>581</v>
      </c>
      <c r="B681" s="208"/>
      <c r="C681" s="208"/>
      <c r="D681" s="208"/>
      <c r="E681" s="208"/>
      <c r="F681" s="208"/>
      <c r="G681" s="208"/>
      <c r="H681" s="208"/>
    </row>
    <row r="682" spans="1:8" s="179" customFormat="1" ht="15" customHeight="1" x14ac:dyDescent="0.2">
      <c r="A682" s="203" t="s">
        <v>394</v>
      </c>
      <c r="B682" s="203"/>
      <c r="C682" s="204" t="s">
        <v>161</v>
      </c>
      <c r="D682" s="204"/>
      <c r="E682" s="108" t="s">
        <v>162</v>
      </c>
      <c r="F682" s="108" t="s">
        <v>163</v>
      </c>
      <c r="G682" s="108" t="s">
        <v>164</v>
      </c>
      <c r="H682" s="108" t="s">
        <v>165</v>
      </c>
    </row>
    <row r="683" spans="1:8" s="179" customFormat="1" ht="15" customHeight="1" x14ac:dyDescent="0.2">
      <c r="A683" s="109" t="s">
        <v>582</v>
      </c>
      <c r="B683" s="180" t="s">
        <v>583</v>
      </c>
      <c r="C683" s="205" t="s">
        <v>13</v>
      </c>
      <c r="D683" s="205"/>
      <c r="E683" s="109" t="s">
        <v>96</v>
      </c>
      <c r="F683" s="118">
        <v>3.5000000000000001E-3</v>
      </c>
      <c r="G683" s="181">
        <v>24.35</v>
      </c>
      <c r="H683" s="181">
        <v>0.08</v>
      </c>
    </row>
    <row r="684" spans="1:8" s="179" customFormat="1" ht="15" customHeight="1" x14ac:dyDescent="0.2">
      <c r="A684" s="182"/>
      <c r="B684" s="182"/>
      <c r="C684" s="182"/>
      <c r="D684" s="182"/>
      <c r="E684" s="182"/>
      <c r="F684" s="202" t="s">
        <v>397</v>
      </c>
      <c r="G684" s="202"/>
      <c r="H684" s="183">
        <v>0.08</v>
      </c>
    </row>
    <row r="685" spans="1:8" s="179" customFormat="1" ht="15" customHeight="1" x14ac:dyDescent="0.2">
      <c r="A685" s="182"/>
      <c r="B685" s="182"/>
      <c r="C685" s="182"/>
      <c r="D685" s="182"/>
      <c r="E685" s="182"/>
      <c r="F685" s="202" t="s">
        <v>187</v>
      </c>
      <c r="G685" s="202"/>
      <c r="H685" s="176">
        <v>0.08</v>
      </c>
    </row>
    <row r="686" spans="1:8" s="179" customFormat="1" ht="15" customHeight="1" x14ac:dyDescent="0.2">
      <c r="A686" s="182"/>
      <c r="B686" s="182"/>
      <c r="C686" s="182"/>
      <c r="D686" s="182"/>
      <c r="E686" s="182"/>
      <c r="F686" s="202" t="s">
        <v>188</v>
      </c>
      <c r="G686" s="202"/>
      <c r="H686" s="176">
        <v>0.03</v>
      </c>
    </row>
    <row r="687" spans="1:8" s="179" customFormat="1" ht="15" customHeight="1" x14ac:dyDescent="0.2">
      <c r="A687" s="182"/>
      <c r="B687" s="182"/>
      <c r="C687" s="182"/>
      <c r="D687" s="182"/>
      <c r="E687" s="182"/>
      <c r="F687" s="202" t="s">
        <v>983</v>
      </c>
      <c r="G687" s="202"/>
      <c r="H687" s="176">
        <v>0.05</v>
      </c>
    </row>
    <row r="688" spans="1:8" s="179" customFormat="1" ht="15" customHeight="1" x14ac:dyDescent="0.2">
      <c r="A688" s="182"/>
      <c r="B688" s="182"/>
      <c r="C688" s="182"/>
      <c r="D688" s="182"/>
      <c r="E688" s="182"/>
      <c r="F688" s="202" t="s">
        <v>189</v>
      </c>
      <c r="G688" s="202"/>
      <c r="H688" s="176">
        <v>0.08</v>
      </c>
    </row>
    <row r="689" spans="1:8" s="179" customFormat="1" ht="15" customHeight="1" x14ac:dyDescent="0.2">
      <c r="A689" s="182"/>
      <c r="B689" s="182"/>
      <c r="C689" s="182"/>
      <c r="D689" s="182"/>
      <c r="E689" s="182"/>
      <c r="F689" s="202" t="s">
        <v>984</v>
      </c>
      <c r="G689" s="202"/>
      <c r="H689" s="176">
        <v>0.02</v>
      </c>
    </row>
    <row r="690" spans="1:8" s="179" customFormat="1" ht="15" customHeight="1" x14ac:dyDescent="0.2">
      <c r="A690" s="182"/>
      <c r="B690" s="182"/>
      <c r="C690" s="182"/>
      <c r="D690" s="182"/>
      <c r="E690" s="182"/>
      <c r="F690" s="202" t="s">
        <v>190</v>
      </c>
      <c r="G690" s="202"/>
      <c r="H690" s="176">
        <v>0.1</v>
      </c>
    </row>
    <row r="691" spans="1:8" s="179" customFormat="1" ht="9.9499999999999993" customHeight="1" x14ac:dyDescent="0.2">
      <c r="A691" s="182"/>
      <c r="B691" s="182"/>
      <c r="C691" s="182"/>
      <c r="D691" s="182"/>
      <c r="E691" s="182"/>
      <c r="F691" s="207"/>
      <c r="G691" s="207"/>
      <c r="H691" s="207"/>
    </row>
    <row r="692" spans="1:8" s="179" customFormat="1" ht="20.100000000000001" customHeight="1" x14ac:dyDescent="0.2">
      <c r="A692" s="208" t="s">
        <v>584</v>
      </c>
      <c r="B692" s="208"/>
      <c r="C692" s="208"/>
      <c r="D692" s="208"/>
      <c r="E692" s="208"/>
      <c r="F692" s="208"/>
      <c r="G692" s="208"/>
      <c r="H692" s="208"/>
    </row>
    <row r="693" spans="1:8" s="179" customFormat="1" ht="15" customHeight="1" x14ac:dyDescent="0.2">
      <c r="A693" s="203" t="s">
        <v>394</v>
      </c>
      <c r="B693" s="203"/>
      <c r="C693" s="204" t="s">
        <v>161</v>
      </c>
      <c r="D693" s="204"/>
      <c r="E693" s="108" t="s">
        <v>162</v>
      </c>
      <c r="F693" s="108" t="s">
        <v>163</v>
      </c>
      <c r="G693" s="108" t="s">
        <v>164</v>
      </c>
      <c r="H693" s="108" t="s">
        <v>165</v>
      </c>
    </row>
    <row r="694" spans="1:8" s="179" customFormat="1" ht="21" customHeight="1" x14ac:dyDescent="0.2">
      <c r="A694" s="109" t="s">
        <v>585</v>
      </c>
      <c r="B694" s="180" t="s">
        <v>586</v>
      </c>
      <c r="C694" s="205" t="s">
        <v>13</v>
      </c>
      <c r="D694" s="205"/>
      <c r="E694" s="109" t="s">
        <v>96</v>
      </c>
      <c r="F694" s="118">
        <v>8.3099999999999997E-3</v>
      </c>
      <c r="G694" s="181">
        <v>33.19</v>
      </c>
      <c r="H694" s="181">
        <v>0.27</v>
      </c>
    </row>
    <row r="695" spans="1:8" s="179" customFormat="1" ht="15" customHeight="1" x14ac:dyDescent="0.2">
      <c r="A695" s="182"/>
      <c r="B695" s="182"/>
      <c r="C695" s="182"/>
      <c r="D695" s="182"/>
      <c r="E695" s="182"/>
      <c r="F695" s="202" t="s">
        <v>397</v>
      </c>
      <c r="G695" s="202"/>
      <c r="H695" s="183">
        <v>0.27</v>
      </c>
    </row>
    <row r="696" spans="1:8" s="179" customFormat="1" ht="15" customHeight="1" x14ac:dyDescent="0.2">
      <c r="A696" s="182"/>
      <c r="B696" s="182"/>
      <c r="C696" s="182"/>
      <c r="D696" s="182"/>
      <c r="E696" s="182"/>
      <c r="F696" s="202" t="s">
        <v>187</v>
      </c>
      <c r="G696" s="202"/>
      <c r="H696" s="176">
        <v>0.27</v>
      </c>
    </row>
    <row r="697" spans="1:8" s="179" customFormat="1" ht="15" customHeight="1" x14ac:dyDescent="0.2">
      <c r="A697" s="182"/>
      <c r="B697" s="182"/>
      <c r="C697" s="182"/>
      <c r="D697" s="182"/>
      <c r="E697" s="182"/>
      <c r="F697" s="202" t="s">
        <v>188</v>
      </c>
      <c r="G697" s="202"/>
      <c r="H697" s="176">
        <v>0.12</v>
      </c>
    </row>
    <row r="698" spans="1:8" s="179" customFormat="1" ht="15" customHeight="1" x14ac:dyDescent="0.2">
      <c r="A698" s="182"/>
      <c r="B698" s="182"/>
      <c r="C698" s="182"/>
      <c r="D698" s="182"/>
      <c r="E698" s="182"/>
      <c r="F698" s="202" t="s">
        <v>983</v>
      </c>
      <c r="G698" s="202"/>
      <c r="H698" s="176">
        <v>0.15</v>
      </c>
    </row>
    <row r="699" spans="1:8" s="179" customFormat="1" ht="15" customHeight="1" x14ac:dyDescent="0.2">
      <c r="A699" s="182"/>
      <c r="B699" s="182"/>
      <c r="C699" s="182"/>
      <c r="D699" s="182"/>
      <c r="E699" s="182"/>
      <c r="F699" s="202" t="s">
        <v>189</v>
      </c>
      <c r="G699" s="202"/>
      <c r="H699" s="176">
        <v>0.27</v>
      </c>
    </row>
    <row r="700" spans="1:8" s="179" customFormat="1" ht="15" customHeight="1" x14ac:dyDescent="0.2">
      <c r="A700" s="182"/>
      <c r="B700" s="182"/>
      <c r="C700" s="182"/>
      <c r="D700" s="182"/>
      <c r="E700" s="182"/>
      <c r="F700" s="202" t="s">
        <v>984</v>
      </c>
      <c r="G700" s="202"/>
      <c r="H700" s="176">
        <v>0.06</v>
      </c>
    </row>
    <row r="701" spans="1:8" s="179" customFormat="1" ht="15" customHeight="1" x14ac:dyDescent="0.2">
      <c r="A701" s="182"/>
      <c r="B701" s="182"/>
      <c r="C701" s="182"/>
      <c r="D701" s="182"/>
      <c r="E701" s="182"/>
      <c r="F701" s="202" t="s">
        <v>190</v>
      </c>
      <c r="G701" s="202"/>
      <c r="H701" s="176">
        <v>0.33</v>
      </c>
    </row>
    <row r="702" spans="1:8" s="179" customFormat="1" ht="9.9499999999999993" customHeight="1" x14ac:dyDescent="0.2">
      <c r="A702" s="182"/>
      <c r="B702" s="182"/>
      <c r="C702" s="182"/>
      <c r="D702" s="182"/>
      <c r="E702" s="182"/>
      <c r="F702" s="207"/>
      <c r="G702" s="207"/>
      <c r="H702" s="207"/>
    </row>
    <row r="703" spans="1:8" s="179" customFormat="1" ht="20.100000000000001" customHeight="1" x14ac:dyDescent="0.2">
      <c r="A703" s="208" t="s">
        <v>587</v>
      </c>
      <c r="B703" s="208"/>
      <c r="C703" s="208"/>
      <c r="D703" s="208"/>
      <c r="E703" s="208"/>
      <c r="F703" s="208"/>
      <c r="G703" s="208"/>
      <c r="H703" s="208"/>
    </row>
    <row r="704" spans="1:8" s="179" customFormat="1" ht="15" customHeight="1" x14ac:dyDescent="0.2">
      <c r="A704" s="203" t="s">
        <v>394</v>
      </c>
      <c r="B704" s="203"/>
      <c r="C704" s="204" t="s">
        <v>161</v>
      </c>
      <c r="D704" s="204"/>
      <c r="E704" s="108" t="s">
        <v>162</v>
      </c>
      <c r="F704" s="108" t="s">
        <v>163</v>
      </c>
      <c r="G704" s="108" t="s">
        <v>164</v>
      </c>
      <c r="H704" s="108" t="s">
        <v>165</v>
      </c>
    </row>
    <row r="705" spans="1:8" s="179" customFormat="1" ht="15" customHeight="1" x14ac:dyDescent="0.2">
      <c r="A705" s="109" t="s">
        <v>588</v>
      </c>
      <c r="B705" s="180" t="s">
        <v>589</v>
      </c>
      <c r="C705" s="205" t="s">
        <v>13</v>
      </c>
      <c r="D705" s="205"/>
      <c r="E705" s="109" t="s">
        <v>96</v>
      </c>
      <c r="F705" s="118">
        <v>1.154E-2</v>
      </c>
      <c r="G705" s="181">
        <v>36.06</v>
      </c>
      <c r="H705" s="181">
        <v>0.41</v>
      </c>
    </row>
    <row r="706" spans="1:8" s="179" customFormat="1" ht="15" customHeight="1" x14ac:dyDescent="0.2">
      <c r="A706" s="182"/>
      <c r="B706" s="182"/>
      <c r="C706" s="182"/>
      <c r="D706" s="182"/>
      <c r="E706" s="182"/>
      <c r="F706" s="202" t="s">
        <v>397</v>
      </c>
      <c r="G706" s="202"/>
      <c r="H706" s="183">
        <v>0.41</v>
      </c>
    </row>
    <row r="707" spans="1:8" s="179" customFormat="1" ht="15" customHeight="1" x14ac:dyDescent="0.2">
      <c r="A707" s="182"/>
      <c r="B707" s="182"/>
      <c r="C707" s="182"/>
      <c r="D707" s="182"/>
      <c r="E707" s="182"/>
      <c r="F707" s="202" t="s">
        <v>187</v>
      </c>
      <c r="G707" s="202"/>
      <c r="H707" s="176">
        <v>0.41</v>
      </c>
    </row>
    <row r="708" spans="1:8" s="179" customFormat="1" ht="15" customHeight="1" x14ac:dyDescent="0.2">
      <c r="A708" s="182"/>
      <c r="B708" s="182"/>
      <c r="C708" s="182"/>
      <c r="D708" s="182"/>
      <c r="E708" s="182"/>
      <c r="F708" s="202" t="s">
        <v>188</v>
      </c>
      <c r="G708" s="202"/>
      <c r="H708" s="176">
        <v>0.19</v>
      </c>
    </row>
    <row r="709" spans="1:8" s="179" customFormat="1" ht="15" customHeight="1" x14ac:dyDescent="0.2">
      <c r="A709" s="182"/>
      <c r="B709" s="182"/>
      <c r="C709" s="182"/>
      <c r="D709" s="182"/>
      <c r="E709" s="182"/>
      <c r="F709" s="202" t="s">
        <v>983</v>
      </c>
      <c r="G709" s="202"/>
      <c r="H709" s="176">
        <v>0.22</v>
      </c>
    </row>
    <row r="710" spans="1:8" s="179" customFormat="1" ht="15" customHeight="1" x14ac:dyDescent="0.2">
      <c r="A710" s="182"/>
      <c r="B710" s="182"/>
      <c r="C710" s="182"/>
      <c r="D710" s="182"/>
      <c r="E710" s="182"/>
      <c r="F710" s="202" t="s">
        <v>189</v>
      </c>
      <c r="G710" s="202"/>
      <c r="H710" s="176">
        <v>0.41</v>
      </c>
    </row>
    <row r="711" spans="1:8" s="179" customFormat="1" ht="15" customHeight="1" x14ac:dyDescent="0.2">
      <c r="A711" s="182"/>
      <c r="B711" s="182"/>
      <c r="C711" s="182"/>
      <c r="D711" s="182"/>
      <c r="E711" s="182"/>
      <c r="F711" s="202" t="s">
        <v>984</v>
      </c>
      <c r="G711" s="202"/>
      <c r="H711" s="176">
        <v>0.08</v>
      </c>
    </row>
    <row r="712" spans="1:8" s="179" customFormat="1" ht="15" customHeight="1" x14ac:dyDescent="0.2">
      <c r="A712" s="182"/>
      <c r="B712" s="182"/>
      <c r="C712" s="182"/>
      <c r="D712" s="182"/>
      <c r="E712" s="182"/>
      <c r="F712" s="202" t="s">
        <v>190</v>
      </c>
      <c r="G712" s="202"/>
      <c r="H712" s="176">
        <v>0.49</v>
      </c>
    </row>
    <row r="713" spans="1:8" s="179" customFormat="1" ht="9.9499999999999993" customHeight="1" x14ac:dyDescent="0.2">
      <c r="A713" s="182"/>
      <c r="B713" s="182"/>
      <c r="C713" s="182"/>
      <c r="D713" s="182"/>
      <c r="E713" s="182"/>
      <c r="F713" s="207"/>
      <c r="G713" s="207"/>
      <c r="H713" s="207"/>
    </row>
    <row r="714" spans="1:8" s="179" customFormat="1" ht="20.100000000000001" customHeight="1" x14ac:dyDescent="0.2">
      <c r="A714" s="208" t="s">
        <v>590</v>
      </c>
      <c r="B714" s="208"/>
      <c r="C714" s="208"/>
      <c r="D714" s="208"/>
      <c r="E714" s="208"/>
      <c r="F714" s="208"/>
      <c r="G714" s="208"/>
      <c r="H714" s="208"/>
    </row>
    <row r="715" spans="1:8" s="179" customFormat="1" ht="15" customHeight="1" x14ac:dyDescent="0.2">
      <c r="A715" s="203" t="s">
        <v>394</v>
      </c>
      <c r="B715" s="203"/>
      <c r="C715" s="204" t="s">
        <v>161</v>
      </c>
      <c r="D715" s="204"/>
      <c r="E715" s="108" t="s">
        <v>162</v>
      </c>
      <c r="F715" s="108" t="s">
        <v>163</v>
      </c>
      <c r="G715" s="108" t="s">
        <v>164</v>
      </c>
      <c r="H715" s="108" t="s">
        <v>165</v>
      </c>
    </row>
    <row r="716" spans="1:8" s="179" customFormat="1" ht="21" customHeight="1" x14ac:dyDescent="0.2">
      <c r="A716" s="109" t="s">
        <v>591</v>
      </c>
      <c r="B716" s="180" t="s">
        <v>592</v>
      </c>
      <c r="C716" s="205" t="s">
        <v>13</v>
      </c>
      <c r="D716" s="205"/>
      <c r="E716" s="109" t="s">
        <v>96</v>
      </c>
      <c r="F716" s="118">
        <v>1.154E-2</v>
      </c>
      <c r="G716" s="181">
        <v>32.909999999999997</v>
      </c>
      <c r="H716" s="181">
        <v>0.37</v>
      </c>
    </row>
    <row r="717" spans="1:8" s="179" customFormat="1" ht="15" customHeight="1" x14ac:dyDescent="0.2">
      <c r="A717" s="182"/>
      <c r="B717" s="182"/>
      <c r="C717" s="182"/>
      <c r="D717" s="182"/>
      <c r="E717" s="182"/>
      <c r="F717" s="202" t="s">
        <v>397</v>
      </c>
      <c r="G717" s="202"/>
      <c r="H717" s="183">
        <v>0.37</v>
      </c>
    </row>
    <row r="718" spans="1:8" s="179" customFormat="1" ht="15" customHeight="1" x14ac:dyDescent="0.2">
      <c r="A718" s="182"/>
      <c r="B718" s="182"/>
      <c r="C718" s="182"/>
      <c r="D718" s="182"/>
      <c r="E718" s="182"/>
      <c r="F718" s="202" t="s">
        <v>187</v>
      </c>
      <c r="G718" s="202"/>
      <c r="H718" s="176">
        <v>0.37</v>
      </c>
    </row>
    <row r="719" spans="1:8" s="179" customFormat="1" ht="15" customHeight="1" x14ac:dyDescent="0.2">
      <c r="A719" s="182"/>
      <c r="B719" s="182"/>
      <c r="C719" s="182"/>
      <c r="D719" s="182"/>
      <c r="E719" s="182"/>
      <c r="F719" s="202" t="s">
        <v>188</v>
      </c>
      <c r="G719" s="202"/>
      <c r="H719" s="176">
        <v>0.17</v>
      </c>
    </row>
    <row r="720" spans="1:8" s="179" customFormat="1" ht="15" customHeight="1" x14ac:dyDescent="0.2">
      <c r="A720" s="182"/>
      <c r="B720" s="182"/>
      <c r="C720" s="182"/>
      <c r="D720" s="182"/>
      <c r="E720" s="182"/>
      <c r="F720" s="202" t="s">
        <v>983</v>
      </c>
      <c r="G720" s="202"/>
      <c r="H720" s="176">
        <v>0.2</v>
      </c>
    </row>
    <row r="721" spans="1:8" s="179" customFormat="1" ht="15" customHeight="1" x14ac:dyDescent="0.2">
      <c r="A721" s="182"/>
      <c r="B721" s="182"/>
      <c r="C721" s="182"/>
      <c r="D721" s="182"/>
      <c r="E721" s="182"/>
      <c r="F721" s="202" t="s">
        <v>189</v>
      </c>
      <c r="G721" s="202"/>
      <c r="H721" s="176">
        <v>0.37</v>
      </c>
    </row>
    <row r="722" spans="1:8" s="179" customFormat="1" ht="15" customHeight="1" x14ac:dyDescent="0.2">
      <c r="A722" s="182"/>
      <c r="B722" s="182"/>
      <c r="C722" s="182"/>
      <c r="D722" s="182"/>
      <c r="E722" s="182"/>
      <c r="F722" s="202" t="s">
        <v>984</v>
      </c>
      <c r="G722" s="202"/>
      <c r="H722" s="176">
        <v>0.08</v>
      </c>
    </row>
    <row r="723" spans="1:8" s="179" customFormat="1" ht="15" customHeight="1" x14ac:dyDescent="0.2">
      <c r="A723" s="182"/>
      <c r="B723" s="182"/>
      <c r="C723" s="182"/>
      <c r="D723" s="182"/>
      <c r="E723" s="182"/>
      <c r="F723" s="202" t="s">
        <v>190</v>
      </c>
      <c r="G723" s="202"/>
      <c r="H723" s="176">
        <v>0.45</v>
      </c>
    </row>
    <row r="724" spans="1:8" s="179" customFormat="1" ht="9.9499999999999993" customHeight="1" x14ac:dyDescent="0.2">
      <c r="A724" s="182"/>
      <c r="B724" s="182"/>
      <c r="C724" s="182"/>
      <c r="D724" s="182"/>
      <c r="E724" s="182"/>
      <c r="F724" s="207"/>
      <c r="G724" s="207"/>
      <c r="H724" s="207"/>
    </row>
    <row r="725" spans="1:8" s="179" customFormat="1" ht="20.100000000000001" customHeight="1" x14ac:dyDescent="0.2">
      <c r="A725" s="208" t="s">
        <v>593</v>
      </c>
      <c r="B725" s="208"/>
      <c r="C725" s="208"/>
      <c r="D725" s="208"/>
      <c r="E725" s="208"/>
      <c r="F725" s="208"/>
      <c r="G725" s="208"/>
      <c r="H725" s="208"/>
    </row>
    <row r="726" spans="1:8" s="179" customFormat="1" ht="15" customHeight="1" x14ac:dyDescent="0.2">
      <c r="A726" s="203" t="s">
        <v>394</v>
      </c>
      <c r="B726" s="203"/>
      <c r="C726" s="204" t="s">
        <v>161</v>
      </c>
      <c r="D726" s="204"/>
      <c r="E726" s="108" t="s">
        <v>162</v>
      </c>
      <c r="F726" s="108" t="s">
        <v>163</v>
      </c>
      <c r="G726" s="108" t="s">
        <v>164</v>
      </c>
      <c r="H726" s="108" t="s">
        <v>165</v>
      </c>
    </row>
    <row r="727" spans="1:8" s="179" customFormat="1" ht="15" customHeight="1" x14ac:dyDescent="0.2">
      <c r="A727" s="109" t="s">
        <v>594</v>
      </c>
      <c r="B727" s="180" t="s">
        <v>595</v>
      </c>
      <c r="C727" s="205" t="s">
        <v>13</v>
      </c>
      <c r="D727" s="205"/>
      <c r="E727" s="109" t="s">
        <v>96</v>
      </c>
      <c r="F727" s="118">
        <v>2.12E-2</v>
      </c>
      <c r="G727" s="181">
        <v>24.05</v>
      </c>
      <c r="H727" s="181">
        <v>0.5</v>
      </c>
    </row>
    <row r="728" spans="1:8" s="179" customFormat="1" ht="15" customHeight="1" x14ac:dyDescent="0.2">
      <c r="A728" s="182"/>
      <c r="B728" s="182"/>
      <c r="C728" s="182"/>
      <c r="D728" s="182"/>
      <c r="E728" s="182"/>
      <c r="F728" s="202" t="s">
        <v>397</v>
      </c>
      <c r="G728" s="202"/>
      <c r="H728" s="183">
        <v>0.5</v>
      </c>
    </row>
    <row r="729" spans="1:8" s="179" customFormat="1" ht="15" customHeight="1" x14ac:dyDescent="0.2">
      <c r="A729" s="182"/>
      <c r="B729" s="182"/>
      <c r="C729" s="182"/>
      <c r="D729" s="182"/>
      <c r="E729" s="182"/>
      <c r="F729" s="202" t="s">
        <v>187</v>
      </c>
      <c r="G729" s="202"/>
      <c r="H729" s="176">
        <v>0.5</v>
      </c>
    </row>
    <row r="730" spans="1:8" s="179" customFormat="1" ht="15" customHeight="1" x14ac:dyDescent="0.2">
      <c r="A730" s="182"/>
      <c r="B730" s="182"/>
      <c r="C730" s="182"/>
      <c r="D730" s="182"/>
      <c r="E730" s="182"/>
      <c r="F730" s="202" t="s">
        <v>188</v>
      </c>
      <c r="G730" s="202"/>
      <c r="H730" s="176">
        <v>0.23</v>
      </c>
    </row>
    <row r="731" spans="1:8" s="179" customFormat="1" ht="15" customHeight="1" x14ac:dyDescent="0.2">
      <c r="A731" s="182"/>
      <c r="B731" s="182"/>
      <c r="C731" s="182"/>
      <c r="D731" s="182"/>
      <c r="E731" s="182"/>
      <c r="F731" s="202" t="s">
        <v>983</v>
      </c>
      <c r="G731" s="202"/>
      <c r="H731" s="176">
        <v>0.27</v>
      </c>
    </row>
    <row r="732" spans="1:8" s="179" customFormat="1" ht="15" customHeight="1" x14ac:dyDescent="0.2">
      <c r="A732" s="182"/>
      <c r="B732" s="182"/>
      <c r="C732" s="182"/>
      <c r="D732" s="182"/>
      <c r="E732" s="182"/>
      <c r="F732" s="202" t="s">
        <v>189</v>
      </c>
      <c r="G732" s="202"/>
      <c r="H732" s="176">
        <v>0.5</v>
      </c>
    </row>
    <row r="733" spans="1:8" s="179" customFormat="1" ht="15" customHeight="1" x14ac:dyDescent="0.2">
      <c r="A733" s="182"/>
      <c r="B733" s="182"/>
      <c r="C733" s="182"/>
      <c r="D733" s="182"/>
      <c r="E733" s="182"/>
      <c r="F733" s="202" t="s">
        <v>984</v>
      </c>
      <c r="G733" s="202"/>
      <c r="H733" s="176">
        <v>0.1</v>
      </c>
    </row>
    <row r="734" spans="1:8" s="179" customFormat="1" ht="15" customHeight="1" x14ac:dyDescent="0.2">
      <c r="A734" s="182"/>
      <c r="B734" s="182"/>
      <c r="C734" s="182"/>
      <c r="D734" s="182"/>
      <c r="E734" s="182"/>
      <c r="F734" s="202" t="s">
        <v>190</v>
      </c>
      <c r="G734" s="202"/>
      <c r="H734" s="176">
        <v>0.6</v>
      </c>
    </row>
    <row r="735" spans="1:8" s="179" customFormat="1" ht="9.9499999999999993" customHeight="1" x14ac:dyDescent="0.2">
      <c r="A735" s="182"/>
      <c r="B735" s="182"/>
      <c r="C735" s="182"/>
      <c r="D735" s="182"/>
      <c r="E735" s="182"/>
      <c r="F735" s="207"/>
      <c r="G735" s="207"/>
      <c r="H735" s="207"/>
    </row>
    <row r="736" spans="1:8" s="179" customFormat="1" ht="20.100000000000001" customHeight="1" x14ac:dyDescent="0.2">
      <c r="A736" s="208" t="s">
        <v>596</v>
      </c>
      <c r="B736" s="208"/>
      <c r="C736" s="208"/>
      <c r="D736" s="208"/>
      <c r="E736" s="208"/>
      <c r="F736" s="208"/>
      <c r="G736" s="208"/>
      <c r="H736" s="208"/>
    </row>
    <row r="737" spans="1:8" s="179" customFormat="1" ht="15" customHeight="1" x14ac:dyDescent="0.2">
      <c r="A737" s="203" t="s">
        <v>394</v>
      </c>
      <c r="B737" s="203"/>
      <c r="C737" s="204" t="s">
        <v>161</v>
      </c>
      <c r="D737" s="204"/>
      <c r="E737" s="108" t="s">
        <v>162</v>
      </c>
      <c r="F737" s="108" t="s">
        <v>163</v>
      </c>
      <c r="G737" s="108" t="s">
        <v>164</v>
      </c>
      <c r="H737" s="108" t="s">
        <v>165</v>
      </c>
    </row>
    <row r="738" spans="1:8" s="179" customFormat="1" ht="15" customHeight="1" x14ac:dyDescent="0.2">
      <c r="A738" s="109" t="s">
        <v>597</v>
      </c>
      <c r="B738" s="180" t="s">
        <v>598</v>
      </c>
      <c r="C738" s="205" t="s">
        <v>13</v>
      </c>
      <c r="D738" s="205"/>
      <c r="E738" s="109" t="s">
        <v>96</v>
      </c>
      <c r="F738" s="118">
        <v>1.4760000000000001E-2</v>
      </c>
      <c r="G738" s="181">
        <v>24.05</v>
      </c>
      <c r="H738" s="181">
        <v>0.35</v>
      </c>
    </row>
    <row r="739" spans="1:8" s="179" customFormat="1" ht="15" customHeight="1" x14ac:dyDescent="0.2">
      <c r="A739" s="182"/>
      <c r="B739" s="182"/>
      <c r="C739" s="182"/>
      <c r="D739" s="182"/>
      <c r="E739" s="182"/>
      <c r="F739" s="202" t="s">
        <v>397</v>
      </c>
      <c r="G739" s="202"/>
      <c r="H739" s="183">
        <v>0.35</v>
      </c>
    </row>
    <row r="740" spans="1:8" s="179" customFormat="1" ht="15" customHeight="1" x14ac:dyDescent="0.2">
      <c r="A740" s="182"/>
      <c r="B740" s="182"/>
      <c r="C740" s="182"/>
      <c r="D740" s="182"/>
      <c r="E740" s="182"/>
      <c r="F740" s="202" t="s">
        <v>187</v>
      </c>
      <c r="G740" s="202"/>
      <c r="H740" s="176">
        <v>0.35</v>
      </c>
    </row>
    <row r="741" spans="1:8" s="179" customFormat="1" ht="15" customHeight="1" x14ac:dyDescent="0.2">
      <c r="A741" s="182"/>
      <c r="B741" s="182"/>
      <c r="C741" s="182"/>
      <c r="D741" s="182"/>
      <c r="E741" s="182"/>
      <c r="F741" s="202" t="s">
        <v>188</v>
      </c>
      <c r="G741" s="202"/>
      <c r="H741" s="176">
        <v>0.16</v>
      </c>
    </row>
    <row r="742" spans="1:8" s="179" customFormat="1" ht="15" customHeight="1" x14ac:dyDescent="0.2">
      <c r="A742" s="182"/>
      <c r="B742" s="182"/>
      <c r="C742" s="182"/>
      <c r="D742" s="182"/>
      <c r="E742" s="182"/>
      <c r="F742" s="202" t="s">
        <v>983</v>
      </c>
      <c r="G742" s="202"/>
      <c r="H742" s="176">
        <v>0.19</v>
      </c>
    </row>
    <row r="743" spans="1:8" s="179" customFormat="1" ht="15" customHeight="1" x14ac:dyDescent="0.2">
      <c r="A743" s="182"/>
      <c r="B743" s="182"/>
      <c r="C743" s="182"/>
      <c r="D743" s="182"/>
      <c r="E743" s="182"/>
      <c r="F743" s="202" t="s">
        <v>189</v>
      </c>
      <c r="G743" s="202"/>
      <c r="H743" s="176">
        <v>0.35</v>
      </c>
    </row>
    <row r="744" spans="1:8" s="179" customFormat="1" ht="15" customHeight="1" x14ac:dyDescent="0.2">
      <c r="A744" s="182"/>
      <c r="B744" s="182"/>
      <c r="C744" s="182"/>
      <c r="D744" s="182"/>
      <c r="E744" s="182"/>
      <c r="F744" s="202" t="s">
        <v>984</v>
      </c>
      <c r="G744" s="202"/>
      <c r="H744" s="176">
        <v>7.0000000000000007E-2</v>
      </c>
    </row>
    <row r="745" spans="1:8" s="179" customFormat="1" ht="15" customHeight="1" x14ac:dyDescent="0.2">
      <c r="A745" s="182"/>
      <c r="B745" s="182"/>
      <c r="C745" s="182"/>
      <c r="D745" s="182"/>
      <c r="E745" s="182"/>
      <c r="F745" s="202" t="s">
        <v>190</v>
      </c>
      <c r="G745" s="202"/>
      <c r="H745" s="176">
        <v>0.42</v>
      </c>
    </row>
    <row r="746" spans="1:8" s="179" customFormat="1" ht="9.9499999999999993" customHeight="1" x14ac:dyDescent="0.2">
      <c r="A746" s="182"/>
      <c r="B746" s="182"/>
      <c r="C746" s="182"/>
      <c r="D746" s="182"/>
      <c r="E746" s="182"/>
      <c r="F746" s="207"/>
      <c r="G746" s="207"/>
      <c r="H746" s="207"/>
    </row>
    <row r="747" spans="1:8" s="179" customFormat="1" ht="20.100000000000001" customHeight="1" x14ac:dyDescent="0.2">
      <c r="A747" s="208" t="s">
        <v>599</v>
      </c>
      <c r="B747" s="208"/>
      <c r="C747" s="208"/>
      <c r="D747" s="208"/>
      <c r="E747" s="208"/>
      <c r="F747" s="208"/>
      <c r="G747" s="208"/>
      <c r="H747" s="208"/>
    </row>
    <row r="748" spans="1:8" s="179" customFormat="1" ht="15" customHeight="1" x14ac:dyDescent="0.2">
      <c r="A748" s="203" t="s">
        <v>394</v>
      </c>
      <c r="B748" s="203"/>
      <c r="C748" s="204" t="s">
        <v>161</v>
      </c>
      <c r="D748" s="204"/>
      <c r="E748" s="108" t="s">
        <v>162</v>
      </c>
      <c r="F748" s="108" t="s">
        <v>163</v>
      </c>
      <c r="G748" s="108" t="s">
        <v>164</v>
      </c>
      <c r="H748" s="108" t="s">
        <v>165</v>
      </c>
    </row>
    <row r="749" spans="1:8" s="179" customFormat="1" ht="15" customHeight="1" x14ac:dyDescent="0.2">
      <c r="A749" s="109" t="s">
        <v>600</v>
      </c>
      <c r="B749" s="180" t="s">
        <v>601</v>
      </c>
      <c r="C749" s="205" t="s">
        <v>13</v>
      </c>
      <c r="D749" s="205"/>
      <c r="E749" s="109" t="s">
        <v>96</v>
      </c>
      <c r="F749" s="118">
        <v>1.154E-2</v>
      </c>
      <c r="G749" s="181">
        <v>24.05</v>
      </c>
      <c r="H749" s="181">
        <v>0.27</v>
      </c>
    </row>
    <row r="750" spans="1:8" s="179" customFormat="1" ht="15" customHeight="1" x14ac:dyDescent="0.2">
      <c r="A750" s="182"/>
      <c r="B750" s="182"/>
      <c r="C750" s="182"/>
      <c r="D750" s="182"/>
      <c r="E750" s="182"/>
      <c r="F750" s="202" t="s">
        <v>397</v>
      </c>
      <c r="G750" s="202"/>
      <c r="H750" s="183">
        <v>0.27</v>
      </c>
    </row>
    <row r="751" spans="1:8" s="179" customFormat="1" ht="15" customHeight="1" x14ac:dyDescent="0.2">
      <c r="A751" s="182"/>
      <c r="B751" s="182"/>
      <c r="C751" s="182"/>
      <c r="D751" s="182"/>
      <c r="E751" s="182"/>
      <c r="F751" s="202" t="s">
        <v>187</v>
      </c>
      <c r="G751" s="202"/>
      <c r="H751" s="176">
        <v>0.27</v>
      </c>
    </row>
    <row r="752" spans="1:8" s="179" customFormat="1" ht="15" customHeight="1" x14ac:dyDescent="0.2">
      <c r="A752" s="182"/>
      <c r="B752" s="182"/>
      <c r="C752" s="182"/>
      <c r="D752" s="182"/>
      <c r="E752" s="182"/>
      <c r="F752" s="202" t="s">
        <v>188</v>
      </c>
      <c r="G752" s="202"/>
      <c r="H752" s="176">
        <v>0.12</v>
      </c>
    </row>
    <row r="753" spans="1:8" s="179" customFormat="1" ht="15" customHeight="1" x14ac:dyDescent="0.2">
      <c r="A753" s="182"/>
      <c r="B753" s="182"/>
      <c r="C753" s="182"/>
      <c r="D753" s="182"/>
      <c r="E753" s="182"/>
      <c r="F753" s="202" t="s">
        <v>983</v>
      </c>
      <c r="G753" s="202"/>
      <c r="H753" s="176">
        <v>0.15</v>
      </c>
    </row>
    <row r="754" spans="1:8" s="179" customFormat="1" ht="15" customHeight="1" x14ac:dyDescent="0.2">
      <c r="A754" s="182"/>
      <c r="B754" s="182"/>
      <c r="C754" s="182"/>
      <c r="D754" s="182"/>
      <c r="E754" s="182"/>
      <c r="F754" s="202" t="s">
        <v>189</v>
      </c>
      <c r="G754" s="202"/>
      <c r="H754" s="176">
        <v>0.27</v>
      </c>
    </row>
    <row r="755" spans="1:8" s="179" customFormat="1" ht="15" customHeight="1" x14ac:dyDescent="0.2">
      <c r="A755" s="182"/>
      <c r="B755" s="182"/>
      <c r="C755" s="182"/>
      <c r="D755" s="182"/>
      <c r="E755" s="182"/>
      <c r="F755" s="202" t="s">
        <v>984</v>
      </c>
      <c r="G755" s="202"/>
      <c r="H755" s="176">
        <v>0.06</v>
      </c>
    </row>
    <row r="756" spans="1:8" s="179" customFormat="1" ht="15" customHeight="1" x14ac:dyDescent="0.2">
      <c r="A756" s="182"/>
      <c r="B756" s="182"/>
      <c r="C756" s="182"/>
      <c r="D756" s="182"/>
      <c r="E756" s="182"/>
      <c r="F756" s="202" t="s">
        <v>190</v>
      </c>
      <c r="G756" s="202"/>
      <c r="H756" s="176">
        <v>0.33</v>
      </c>
    </row>
    <row r="757" spans="1:8" s="179" customFormat="1" ht="9.9499999999999993" customHeight="1" x14ac:dyDescent="0.2">
      <c r="A757" s="182"/>
      <c r="B757" s="182"/>
      <c r="C757" s="182"/>
      <c r="D757" s="182"/>
      <c r="E757" s="182"/>
      <c r="F757" s="207"/>
      <c r="G757" s="207"/>
      <c r="H757" s="207"/>
    </row>
    <row r="758" spans="1:8" s="179" customFormat="1" ht="20.100000000000001" customHeight="1" x14ac:dyDescent="0.2">
      <c r="A758" s="208" t="s">
        <v>602</v>
      </c>
      <c r="B758" s="208"/>
      <c r="C758" s="208"/>
      <c r="D758" s="208"/>
      <c r="E758" s="208"/>
      <c r="F758" s="208"/>
      <c r="G758" s="208"/>
      <c r="H758" s="208"/>
    </row>
    <row r="759" spans="1:8" s="179" customFormat="1" ht="15" customHeight="1" x14ac:dyDescent="0.2">
      <c r="A759" s="203" t="s">
        <v>394</v>
      </c>
      <c r="B759" s="203"/>
      <c r="C759" s="204" t="s">
        <v>161</v>
      </c>
      <c r="D759" s="204"/>
      <c r="E759" s="108" t="s">
        <v>162</v>
      </c>
      <c r="F759" s="108" t="s">
        <v>163</v>
      </c>
      <c r="G759" s="108" t="s">
        <v>164</v>
      </c>
      <c r="H759" s="108" t="s">
        <v>165</v>
      </c>
    </row>
    <row r="760" spans="1:8" s="179" customFormat="1" ht="15" customHeight="1" x14ac:dyDescent="0.2">
      <c r="A760" s="109" t="s">
        <v>603</v>
      </c>
      <c r="B760" s="180" t="s">
        <v>604</v>
      </c>
      <c r="C760" s="205" t="s">
        <v>13</v>
      </c>
      <c r="D760" s="205"/>
      <c r="E760" s="109" t="s">
        <v>96</v>
      </c>
      <c r="F760" s="118">
        <v>2.12E-2</v>
      </c>
      <c r="G760" s="181">
        <v>15.17</v>
      </c>
      <c r="H760" s="181">
        <v>0.32</v>
      </c>
    </row>
    <row r="761" spans="1:8" s="179" customFormat="1" ht="15" customHeight="1" x14ac:dyDescent="0.2">
      <c r="A761" s="182"/>
      <c r="B761" s="182"/>
      <c r="C761" s="182"/>
      <c r="D761" s="182"/>
      <c r="E761" s="182"/>
      <c r="F761" s="202" t="s">
        <v>397</v>
      </c>
      <c r="G761" s="202"/>
      <c r="H761" s="183">
        <v>0.32</v>
      </c>
    </row>
    <row r="762" spans="1:8" s="179" customFormat="1" ht="15" customHeight="1" x14ac:dyDescent="0.2">
      <c r="A762" s="182"/>
      <c r="B762" s="182"/>
      <c r="C762" s="182"/>
      <c r="D762" s="182"/>
      <c r="E762" s="182"/>
      <c r="F762" s="202" t="s">
        <v>187</v>
      </c>
      <c r="G762" s="202"/>
      <c r="H762" s="176">
        <v>0.32</v>
      </c>
    </row>
    <row r="763" spans="1:8" s="179" customFormat="1" ht="15" customHeight="1" x14ac:dyDescent="0.2">
      <c r="A763" s="182"/>
      <c r="B763" s="182"/>
      <c r="C763" s="182"/>
      <c r="D763" s="182"/>
      <c r="E763" s="182"/>
      <c r="F763" s="202" t="s">
        <v>188</v>
      </c>
      <c r="G763" s="202"/>
      <c r="H763" s="176">
        <v>0.14000000000000001</v>
      </c>
    </row>
    <row r="764" spans="1:8" s="179" customFormat="1" ht="15" customHeight="1" x14ac:dyDescent="0.2">
      <c r="A764" s="182"/>
      <c r="B764" s="182"/>
      <c r="C764" s="182"/>
      <c r="D764" s="182"/>
      <c r="E764" s="182"/>
      <c r="F764" s="202" t="s">
        <v>983</v>
      </c>
      <c r="G764" s="202"/>
      <c r="H764" s="176">
        <v>0.18</v>
      </c>
    </row>
    <row r="765" spans="1:8" s="179" customFormat="1" ht="15" customHeight="1" x14ac:dyDescent="0.2">
      <c r="A765" s="182"/>
      <c r="B765" s="182"/>
      <c r="C765" s="182"/>
      <c r="D765" s="182"/>
      <c r="E765" s="182"/>
      <c r="F765" s="202" t="s">
        <v>189</v>
      </c>
      <c r="G765" s="202"/>
      <c r="H765" s="176">
        <v>0.32</v>
      </c>
    </row>
    <row r="766" spans="1:8" s="179" customFormat="1" ht="15" customHeight="1" x14ac:dyDescent="0.2">
      <c r="A766" s="182"/>
      <c r="B766" s="182"/>
      <c r="C766" s="182"/>
      <c r="D766" s="182"/>
      <c r="E766" s="182"/>
      <c r="F766" s="202" t="s">
        <v>984</v>
      </c>
      <c r="G766" s="202"/>
      <c r="H766" s="176">
        <v>7.0000000000000007E-2</v>
      </c>
    </row>
    <row r="767" spans="1:8" s="179" customFormat="1" ht="15" customHeight="1" x14ac:dyDescent="0.2">
      <c r="A767" s="182"/>
      <c r="B767" s="182"/>
      <c r="C767" s="182"/>
      <c r="D767" s="182"/>
      <c r="E767" s="182"/>
      <c r="F767" s="202" t="s">
        <v>190</v>
      </c>
      <c r="G767" s="202"/>
      <c r="H767" s="176">
        <v>0.39</v>
      </c>
    </row>
    <row r="768" spans="1:8" s="179" customFormat="1" ht="9.9499999999999993" customHeight="1" x14ac:dyDescent="0.2">
      <c r="A768" s="182"/>
      <c r="B768" s="182"/>
      <c r="C768" s="182"/>
      <c r="D768" s="182"/>
      <c r="E768" s="182"/>
      <c r="F768" s="207"/>
      <c r="G768" s="207"/>
      <c r="H768" s="207"/>
    </row>
    <row r="769" spans="1:8" s="179" customFormat="1" ht="20.100000000000001" customHeight="1" x14ac:dyDescent="0.2">
      <c r="A769" s="208" t="s">
        <v>605</v>
      </c>
      <c r="B769" s="208"/>
      <c r="C769" s="208"/>
      <c r="D769" s="208"/>
      <c r="E769" s="208"/>
      <c r="F769" s="208"/>
      <c r="G769" s="208"/>
      <c r="H769" s="208"/>
    </row>
    <row r="770" spans="1:8" s="179" customFormat="1" ht="15" customHeight="1" x14ac:dyDescent="0.2">
      <c r="A770" s="203" t="s">
        <v>394</v>
      </c>
      <c r="B770" s="203"/>
      <c r="C770" s="204" t="s">
        <v>161</v>
      </c>
      <c r="D770" s="204"/>
      <c r="E770" s="108" t="s">
        <v>162</v>
      </c>
      <c r="F770" s="108" t="s">
        <v>163</v>
      </c>
      <c r="G770" s="108" t="s">
        <v>164</v>
      </c>
      <c r="H770" s="108" t="s">
        <v>165</v>
      </c>
    </row>
    <row r="771" spans="1:8" s="179" customFormat="1" ht="15" customHeight="1" x14ac:dyDescent="0.2">
      <c r="A771" s="109" t="s">
        <v>606</v>
      </c>
      <c r="B771" s="180" t="s">
        <v>607</v>
      </c>
      <c r="C771" s="205" t="s">
        <v>13</v>
      </c>
      <c r="D771" s="205"/>
      <c r="E771" s="109" t="s">
        <v>96</v>
      </c>
      <c r="F771" s="118">
        <v>8.3099999999999997E-3</v>
      </c>
      <c r="G771" s="181">
        <v>36.99</v>
      </c>
      <c r="H771" s="181">
        <v>0.3</v>
      </c>
    </row>
    <row r="772" spans="1:8" s="179" customFormat="1" ht="15" customHeight="1" x14ac:dyDescent="0.2">
      <c r="A772" s="182"/>
      <c r="B772" s="182"/>
      <c r="C772" s="182"/>
      <c r="D772" s="182"/>
      <c r="E772" s="182"/>
      <c r="F772" s="202" t="s">
        <v>397</v>
      </c>
      <c r="G772" s="202"/>
      <c r="H772" s="183">
        <v>0.3</v>
      </c>
    </row>
    <row r="773" spans="1:8" s="179" customFormat="1" ht="15" customHeight="1" x14ac:dyDescent="0.2">
      <c r="A773" s="182"/>
      <c r="B773" s="182"/>
      <c r="C773" s="182"/>
      <c r="D773" s="182"/>
      <c r="E773" s="182"/>
      <c r="F773" s="202" t="s">
        <v>187</v>
      </c>
      <c r="G773" s="202"/>
      <c r="H773" s="176">
        <v>0.3</v>
      </c>
    </row>
    <row r="774" spans="1:8" s="179" customFormat="1" ht="15" customHeight="1" x14ac:dyDescent="0.2">
      <c r="A774" s="182"/>
      <c r="B774" s="182"/>
      <c r="C774" s="182"/>
      <c r="D774" s="182"/>
      <c r="E774" s="182"/>
      <c r="F774" s="202" t="s">
        <v>188</v>
      </c>
      <c r="G774" s="202"/>
      <c r="H774" s="176">
        <v>0.14000000000000001</v>
      </c>
    </row>
    <row r="775" spans="1:8" s="179" customFormat="1" ht="15" customHeight="1" x14ac:dyDescent="0.2">
      <c r="A775" s="182"/>
      <c r="B775" s="182"/>
      <c r="C775" s="182"/>
      <c r="D775" s="182"/>
      <c r="E775" s="182"/>
      <c r="F775" s="202" t="s">
        <v>983</v>
      </c>
      <c r="G775" s="202"/>
      <c r="H775" s="176">
        <v>0.16</v>
      </c>
    </row>
    <row r="776" spans="1:8" s="179" customFormat="1" ht="15" customHeight="1" x14ac:dyDescent="0.2">
      <c r="A776" s="182"/>
      <c r="B776" s="182"/>
      <c r="C776" s="182"/>
      <c r="D776" s="182"/>
      <c r="E776" s="182"/>
      <c r="F776" s="202" t="s">
        <v>189</v>
      </c>
      <c r="G776" s="202"/>
      <c r="H776" s="176">
        <v>0.3</v>
      </c>
    </row>
    <row r="777" spans="1:8" s="179" customFormat="1" ht="15" customHeight="1" x14ac:dyDescent="0.2">
      <c r="A777" s="182"/>
      <c r="B777" s="182"/>
      <c r="C777" s="182"/>
      <c r="D777" s="182"/>
      <c r="E777" s="182"/>
      <c r="F777" s="202" t="s">
        <v>984</v>
      </c>
      <c r="G777" s="202"/>
      <c r="H777" s="176">
        <v>0.06</v>
      </c>
    </row>
    <row r="778" spans="1:8" s="179" customFormat="1" ht="15" customHeight="1" x14ac:dyDescent="0.2">
      <c r="A778" s="182"/>
      <c r="B778" s="182"/>
      <c r="C778" s="182"/>
      <c r="D778" s="182"/>
      <c r="E778" s="182"/>
      <c r="F778" s="202" t="s">
        <v>190</v>
      </c>
      <c r="G778" s="202"/>
      <c r="H778" s="176">
        <v>0.36</v>
      </c>
    </row>
    <row r="779" spans="1:8" s="179" customFormat="1" ht="9.9499999999999993" customHeight="1" x14ac:dyDescent="0.2">
      <c r="A779" s="182"/>
      <c r="B779" s="182"/>
      <c r="C779" s="182"/>
      <c r="D779" s="182"/>
      <c r="E779" s="182"/>
      <c r="F779" s="207"/>
      <c r="G779" s="207"/>
      <c r="H779" s="207"/>
    </row>
    <row r="780" spans="1:8" s="179" customFormat="1" ht="20.100000000000001" customHeight="1" x14ac:dyDescent="0.2">
      <c r="A780" s="208" t="s">
        <v>608</v>
      </c>
      <c r="B780" s="208"/>
      <c r="C780" s="208"/>
      <c r="D780" s="208"/>
      <c r="E780" s="208"/>
      <c r="F780" s="208"/>
      <c r="G780" s="208"/>
      <c r="H780" s="208"/>
    </row>
    <row r="781" spans="1:8" s="179" customFormat="1" ht="15" customHeight="1" x14ac:dyDescent="0.2">
      <c r="A781" s="203" t="s">
        <v>182</v>
      </c>
      <c r="B781" s="203"/>
      <c r="C781" s="204" t="s">
        <v>161</v>
      </c>
      <c r="D781" s="204"/>
      <c r="E781" s="108" t="s">
        <v>162</v>
      </c>
      <c r="F781" s="108" t="s">
        <v>163</v>
      </c>
      <c r="G781" s="108" t="s">
        <v>164</v>
      </c>
      <c r="H781" s="108" t="s">
        <v>165</v>
      </c>
    </row>
    <row r="782" spans="1:8" s="179" customFormat="1" ht="29.1" customHeight="1" x14ac:dyDescent="0.2">
      <c r="A782" s="109" t="s">
        <v>609</v>
      </c>
      <c r="B782" s="180" t="s">
        <v>610</v>
      </c>
      <c r="C782" s="205" t="s">
        <v>22</v>
      </c>
      <c r="D782" s="205"/>
      <c r="E782" s="109" t="s">
        <v>226</v>
      </c>
      <c r="F782" s="118">
        <v>0.77</v>
      </c>
      <c r="G782" s="181">
        <v>12.96</v>
      </c>
      <c r="H782" s="181">
        <v>9.9700000000000006</v>
      </c>
    </row>
    <row r="783" spans="1:8" s="179" customFormat="1" ht="29.1" customHeight="1" x14ac:dyDescent="0.2">
      <c r="A783" s="109" t="s">
        <v>611</v>
      </c>
      <c r="B783" s="180" t="s">
        <v>612</v>
      </c>
      <c r="C783" s="205" t="s">
        <v>22</v>
      </c>
      <c r="D783" s="205"/>
      <c r="E783" s="109" t="s">
        <v>216</v>
      </c>
      <c r="F783" s="118">
        <v>0.64</v>
      </c>
      <c r="G783" s="181">
        <v>131.83000000000001</v>
      </c>
      <c r="H783" s="181">
        <v>84.37</v>
      </c>
    </row>
    <row r="784" spans="1:8" s="179" customFormat="1" ht="21" customHeight="1" x14ac:dyDescent="0.2">
      <c r="A784" s="109" t="s">
        <v>613</v>
      </c>
      <c r="B784" s="180" t="s">
        <v>614</v>
      </c>
      <c r="C784" s="205" t="s">
        <v>22</v>
      </c>
      <c r="D784" s="205"/>
      <c r="E784" s="109" t="s">
        <v>216</v>
      </c>
      <c r="F784" s="118">
        <v>0.48</v>
      </c>
      <c r="G784" s="181">
        <v>8.3800000000000008</v>
      </c>
      <c r="H784" s="181">
        <v>4.0199999999999996</v>
      </c>
    </row>
    <row r="785" spans="1:8" s="179" customFormat="1" ht="21" customHeight="1" x14ac:dyDescent="0.2">
      <c r="A785" s="109" t="s">
        <v>615</v>
      </c>
      <c r="B785" s="180" t="s">
        <v>616</v>
      </c>
      <c r="C785" s="205" t="s">
        <v>22</v>
      </c>
      <c r="D785" s="205"/>
      <c r="E785" s="109" t="s">
        <v>233</v>
      </c>
      <c r="F785" s="118">
        <v>3.7999999999999999E-2</v>
      </c>
      <c r="G785" s="181">
        <v>651.28</v>
      </c>
      <c r="H785" s="181">
        <v>24.74</v>
      </c>
    </row>
    <row r="786" spans="1:8" s="179" customFormat="1" ht="21" customHeight="1" x14ac:dyDescent="0.2">
      <c r="A786" s="109" t="s">
        <v>617</v>
      </c>
      <c r="B786" s="180" t="s">
        <v>618</v>
      </c>
      <c r="C786" s="205" t="s">
        <v>22</v>
      </c>
      <c r="D786" s="205"/>
      <c r="E786" s="109" t="s">
        <v>233</v>
      </c>
      <c r="F786" s="118">
        <v>0.125</v>
      </c>
      <c r="G786" s="181">
        <v>67.77</v>
      </c>
      <c r="H786" s="181">
        <v>8.4700000000000006</v>
      </c>
    </row>
    <row r="787" spans="1:8" s="179" customFormat="1" ht="21" customHeight="1" x14ac:dyDescent="0.2">
      <c r="A787" s="109" t="s">
        <v>619</v>
      </c>
      <c r="B787" s="180" t="s">
        <v>620</v>
      </c>
      <c r="C787" s="205" t="s">
        <v>22</v>
      </c>
      <c r="D787" s="205"/>
      <c r="E787" s="109" t="s">
        <v>216</v>
      </c>
      <c r="F787" s="118">
        <v>0.30599999999999999</v>
      </c>
      <c r="G787" s="181">
        <v>109.8</v>
      </c>
      <c r="H787" s="181">
        <v>33.590000000000003</v>
      </c>
    </row>
    <row r="788" spans="1:8" s="179" customFormat="1" ht="21" customHeight="1" x14ac:dyDescent="0.2">
      <c r="A788" s="109" t="s">
        <v>621</v>
      </c>
      <c r="B788" s="180" t="s">
        <v>622</v>
      </c>
      <c r="C788" s="205" t="s">
        <v>22</v>
      </c>
      <c r="D788" s="205"/>
      <c r="E788" s="109" t="s">
        <v>216</v>
      </c>
      <c r="F788" s="118">
        <v>0.48</v>
      </c>
      <c r="G788" s="181">
        <v>47.37</v>
      </c>
      <c r="H788" s="181">
        <v>22.73</v>
      </c>
    </row>
    <row r="789" spans="1:8" s="179" customFormat="1" ht="15" customHeight="1" x14ac:dyDescent="0.2">
      <c r="A789" s="182"/>
      <c r="B789" s="182"/>
      <c r="C789" s="182"/>
      <c r="D789" s="182"/>
      <c r="E789" s="182"/>
      <c r="F789" s="202" t="s">
        <v>186</v>
      </c>
      <c r="G789" s="202"/>
      <c r="H789" s="183">
        <v>187.89</v>
      </c>
    </row>
    <row r="790" spans="1:8" s="179" customFormat="1" ht="15" customHeight="1" x14ac:dyDescent="0.2">
      <c r="A790" s="182"/>
      <c r="B790" s="182"/>
      <c r="C790" s="182"/>
      <c r="D790" s="182"/>
      <c r="E790" s="182"/>
      <c r="F790" s="202" t="s">
        <v>187</v>
      </c>
      <c r="G790" s="202"/>
      <c r="H790" s="176">
        <v>187.89</v>
      </c>
    </row>
    <row r="791" spans="1:8" s="179" customFormat="1" ht="15" customHeight="1" x14ac:dyDescent="0.2">
      <c r="A791" s="182"/>
      <c r="B791" s="182"/>
      <c r="C791" s="182"/>
      <c r="D791" s="182"/>
      <c r="E791" s="182"/>
      <c r="F791" s="202" t="s">
        <v>188</v>
      </c>
      <c r="G791" s="202"/>
      <c r="H791" s="176">
        <v>145.65</v>
      </c>
    </row>
    <row r="792" spans="1:8" s="179" customFormat="1" ht="15" customHeight="1" x14ac:dyDescent="0.2">
      <c r="A792" s="182"/>
      <c r="B792" s="182"/>
      <c r="C792" s="182"/>
      <c r="D792" s="182"/>
      <c r="E792" s="182"/>
      <c r="F792" s="202" t="s">
        <v>983</v>
      </c>
      <c r="G792" s="202"/>
      <c r="H792" s="176">
        <v>42.24</v>
      </c>
    </row>
    <row r="793" spans="1:8" s="179" customFormat="1" ht="15" customHeight="1" x14ac:dyDescent="0.2">
      <c r="A793" s="182"/>
      <c r="B793" s="182"/>
      <c r="C793" s="182"/>
      <c r="D793" s="182"/>
      <c r="E793" s="182"/>
      <c r="F793" s="202" t="s">
        <v>189</v>
      </c>
      <c r="G793" s="202"/>
      <c r="H793" s="176">
        <v>187.89</v>
      </c>
    </row>
    <row r="794" spans="1:8" s="179" customFormat="1" ht="15" customHeight="1" x14ac:dyDescent="0.2">
      <c r="A794" s="182"/>
      <c r="B794" s="182"/>
      <c r="C794" s="182"/>
      <c r="D794" s="182"/>
      <c r="E794" s="182"/>
      <c r="F794" s="202" t="s">
        <v>984</v>
      </c>
      <c r="G794" s="202"/>
      <c r="H794" s="176">
        <v>38.950000000000003</v>
      </c>
    </row>
    <row r="795" spans="1:8" s="179" customFormat="1" ht="15" customHeight="1" x14ac:dyDescent="0.2">
      <c r="A795" s="182"/>
      <c r="B795" s="182"/>
      <c r="C795" s="182"/>
      <c r="D795" s="182"/>
      <c r="E795" s="182"/>
      <c r="F795" s="202" t="s">
        <v>190</v>
      </c>
      <c r="G795" s="202"/>
      <c r="H795" s="176">
        <v>226.84</v>
      </c>
    </row>
    <row r="796" spans="1:8" s="179" customFormat="1" ht="9.9499999999999993" customHeight="1" x14ac:dyDescent="0.2">
      <c r="A796" s="182"/>
      <c r="B796" s="182"/>
      <c r="C796" s="182"/>
      <c r="D796" s="182"/>
      <c r="E796" s="182"/>
      <c r="F796" s="207"/>
      <c r="G796" s="207"/>
      <c r="H796" s="207"/>
    </row>
    <row r="797" spans="1:8" s="179" customFormat="1" ht="20.100000000000001" customHeight="1" x14ac:dyDescent="0.2">
      <c r="A797" s="208" t="s">
        <v>623</v>
      </c>
      <c r="B797" s="208"/>
      <c r="C797" s="208"/>
      <c r="D797" s="208"/>
      <c r="E797" s="208"/>
      <c r="F797" s="208"/>
      <c r="G797" s="208"/>
      <c r="H797" s="208"/>
    </row>
    <row r="798" spans="1:8" s="179" customFormat="1" ht="12.95" customHeight="1" x14ac:dyDescent="0.2">
      <c r="A798" s="209" t="s">
        <v>192</v>
      </c>
      <c r="B798" s="209"/>
      <c r="C798" s="210" t="s">
        <v>193</v>
      </c>
      <c r="D798" s="204" t="s">
        <v>194</v>
      </c>
      <c r="E798" s="204"/>
      <c r="F798" s="204" t="s">
        <v>195</v>
      </c>
      <c r="G798" s="204"/>
      <c r="H798" s="204" t="s">
        <v>196</v>
      </c>
    </row>
    <row r="799" spans="1:8" s="179" customFormat="1" ht="12" customHeight="1" x14ac:dyDescent="0.2">
      <c r="A799" s="209"/>
      <c r="B799" s="209"/>
      <c r="C799" s="210"/>
      <c r="D799" s="108" t="s">
        <v>197</v>
      </c>
      <c r="E799" s="108" t="s">
        <v>198</v>
      </c>
      <c r="F799" s="108" t="s">
        <v>197</v>
      </c>
      <c r="G799" s="108" t="s">
        <v>198</v>
      </c>
      <c r="H799" s="204"/>
    </row>
    <row r="800" spans="1:8" s="179" customFormat="1" ht="15" customHeight="1" x14ac:dyDescent="0.2">
      <c r="A800" s="109" t="s">
        <v>624</v>
      </c>
      <c r="B800" s="110" t="s">
        <v>625</v>
      </c>
      <c r="C800" s="111">
        <v>3</v>
      </c>
      <c r="D800" s="112">
        <v>0.86</v>
      </c>
      <c r="E800" s="112">
        <v>0.14000000000000001</v>
      </c>
      <c r="F800" s="113">
        <v>311.70389999999998</v>
      </c>
      <c r="G800" s="113">
        <v>94.9953</v>
      </c>
      <c r="H800" s="113">
        <v>844.09410000000003</v>
      </c>
    </row>
    <row r="801" spans="1:8" s="179" customFormat="1" ht="15" customHeight="1" x14ac:dyDescent="0.2">
      <c r="A801" s="182"/>
      <c r="B801" s="182"/>
      <c r="C801" s="182"/>
      <c r="D801" s="182"/>
      <c r="E801" s="182"/>
      <c r="F801" s="202" t="s">
        <v>201</v>
      </c>
      <c r="G801" s="202"/>
      <c r="H801" s="114">
        <v>844.09410000000003</v>
      </c>
    </row>
    <row r="802" spans="1:8" s="179" customFormat="1" ht="15" customHeight="1" x14ac:dyDescent="0.2">
      <c r="A802" s="182"/>
      <c r="B802" s="182"/>
      <c r="C802" s="182"/>
      <c r="D802" s="182"/>
      <c r="E802" s="182"/>
      <c r="F802" s="202" t="s">
        <v>206</v>
      </c>
      <c r="G802" s="202"/>
      <c r="H802" s="113">
        <v>844.09410000000003</v>
      </c>
    </row>
    <row r="803" spans="1:8" s="179" customFormat="1" ht="15" customHeight="1" x14ac:dyDescent="0.2">
      <c r="A803" s="182"/>
      <c r="B803" s="182"/>
      <c r="C803" s="182"/>
      <c r="D803" s="182"/>
      <c r="E803" s="182"/>
      <c r="F803" s="202" t="s">
        <v>207</v>
      </c>
      <c r="G803" s="202"/>
      <c r="H803" s="117">
        <v>457.16</v>
      </c>
    </row>
    <row r="804" spans="1:8" s="179" customFormat="1" ht="15" customHeight="1" x14ac:dyDescent="0.2">
      <c r="A804" s="182"/>
      <c r="B804" s="182"/>
      <c r="C804" s="182"/>
      <c r="D804" s="182"/>
      <c r="E804" s="182"/>
      <c r="F804" s="202" t="s">
        <v>208</v>
      </c>
      <c r="G804" s="202"/>
      <c r="H804" s="113">
        <v>1.8464</v>
      </c>
    </row>
    <row r="805" spans="1:8" s="179" customFormat="1" ht="15" customHeight="1" x14ac:dyDescent="0.2">
      <c r="A805" s="182"/>
      <c r="B805" s="182"/>
      <c r="C805" s="182"/>
      <c r="D805" s="182"/>
      <c r="E805" s="182"/>
      <c r="F805" s="202" t="s">
        <v>210</v>
      </c>
      <c r="G805" s="202"/>
      <c r="H805" s="113">
        <v>1.8464</v>
      </c>
    </row>
    <row r="806" spans="1:8" s="179" customFormat="1" ht="15" customHeight="1" x14ac:dyDescent="0.2">
      <c r="A806" s="182"/>
      <c r="B806" s="182"/>
      <c r="C806" s="182"/>
      <c r="D806" s="182"/>
      <c r="E806" s="182"/>
      <c r="F806" s="202" t="s">
        <v>187</v>
      </c>
      <c r="G806" s="202"/>
      <c r="H806" s="176">
        <v>1.85</v>
      </c>
    </row>
    <row r="807" spans="1:8" s="179" customFormat="1" ht="15" customHeight="1" x14ac:dyDescent="0.2">
      <c r="A807" s="182"/>
      <c r="B807" s="182"/>
      <c r="C807" s="182"/>
      <c r="D807" s="182"/>
      <c r="E807" s="182"/>
      <c r="F807" s="202" t="s">
        <v>188</v>
      </c>
      <c r="G807" s="202"/>
      <c r="H807" s="176">
        <v>1.8464</v>
      </c>
    </row>
    <row r="808" spans="1:8" s="179" customFormat="1" ht="15" customHeight="1" x14ac:dyDescent="0.2">
      <c r="A808" s="182"/>
      <c r="B808" s="182"/>
      <c r="C808" s="182"/>
      <c r="D808" s="182"/>
      <c r="E808" s="182"/>
      <c r="F808" s="202" t="s">
        <v>480</v>
      </c>
      <c r="G808" s="202"/>
      <c r="H808" s="176">
        <v>0</v>
      </c>
    </row>
    <row r="809" spans="1:8" s="179" customFormat="1" ht="15" customHeight="1" x14ac:dyDescent="0.2">
      <c r="A809" s="182"/>
      <c r="B809" s="182"/>
      <c r="C809" s="182"/>
      <c r="D809" s="182"/>
      <c r="E809" s="182"/>
      <c r="F809" s="202" t="s">
        <v>189</v>
      </c>
      <c r="G809" s="202"/>
      <c r="H809" s="176">
        <v>1.85</v>
      </c>
    </row>
    <row r="810" spans="1:8" s="179" customFormat="1" ht="15" customHeight="1" x14ac:dyDescent="0.2">
      <c r="A810" s="182"/>
      <c r="B810" s="182"/>
      <c r="C810" s="182"/>
      <c r="D810" s="182"/>
      <c r="E810" s="182"/>
      <c r="F810" s="202" t="s">
        <v>984</v>
      </c>
      <c r="G810" s="202"/>
      <c r="H810" s="176">
        <v>0.38</v>
      </c>
    </row>
    <row r="811" spans="1:8" s="179" customFormat="1" ht="15" customHeight="1" x14ac:dyDescent="0.2">
      <c r="A811" s="182"/>
      <c r="B811" s="182"/>
      <c r="C811" s="182"/>
      <c r="D811" s="182"/>
      <c r="E811" s="182"/>
      <c r="F811" s="202" t="s">
        <v>190</v>
      </c>
      <c r="G811" s="202"/>
      <c r="H811" s="176">
        <v>2.23</v>
      </c>
    </row>
    <row r="812" spans="1:8" s="179" customFormat="1" ht="9.9499999999999993" customHeight="1" x14ac:dyDescent="0.2">
      <c r="A812" s="182"/>
      <c r="B812" s="182"/>
      <c r="C812" s="182"/>
      <c r="D812" s="182"/>
      <c r="E812" s="182"/>
      <c r="F812" s="207"/>
      <c r="G812" s="207"/>
      <c r="H812" s="207"/>
    </row>
    <row r="813" spans="1:8" s="179" customFormat="1" ht="20.100000000000001" customHeight="1" x14ac:dyDescent="0.2">
      <c r="A813" s="208" t="s">
        <v>626</v>
      </c>
      <c r="B813" s="208"/>
      <c r="C813" s="208"/>
      <c r="D813" s="208"/>
      <c r="E813" s="208"/>
      <c r="F813" s="208"/>
      <c r="G813" s="208"/>
      <c r="H813" s="208"/>
    </row>
    <row r="814" spans="1:8" s="179" customFormat="1" ht="12.95" customHeight="1" x14ac:dyDescent="0.2">
      <c r="A814" s="209" t="s">
        <v>192</v>
      </c>
      <c r="B814" s="209"/>
      <c r="C814" s="210" t="s">
        <v>193</v>
      </c>
      <c r="D814" s="204" t="s">
        <v>194</v>
      </c>
      <c r="E814" s="204"/>
      <c r="F814" s="204" t="s">
        <v>195</v>
      </c>
      <c r="G814" s="204"/>
      <c r="H814" s="204" t="s">
        <v>196</v>
      </c>
    </row>
    <row r="815" spans="1:8" s="179" customFormat="1" ht="12" customHeight="1" x14ac:dyDescent="0.2">
      <c r="A815" s="209"/>
      <c r="B815" s="209"/>
      <c r="C815" s="210"/>
      <c r="D815" s="108" t="s">
        <v>197</v>
      </c>
      <c r="E815" s="108" t="s">
        <v>198</v>
      </c>
      <c r="F815" s="108" t="s">
        <v>197</v>
      </c>
      <c r="G815" s="108" t="s">
        <v>198</v>
      </c>
      <c r="H815" s="204"/>
    </row>
    <row r="816" spans="1:8" s="179" customFormat="1" ht="15" customHeight="1" x14ac:dyDescent="0.2">
      <c r="A816" s="109" t="s">
        <v>627</v>
      </c>
      <c r="B816" s="110" t="s">
        <v>628</v>
      </c>
      <c r="C816" s="111">
        <v>2</v>
      </c>
      <c r="D816" s="112">
        <v>0.53</v>
      </c>
      <c r="E816" s="112">
        <v>0.47</v>
      </c>
      <c r="F816" s="113">
        <v>259.90750000000003</v>
      </c>
      <c r="G816" s="113">
        <v>77.140500000000003</v>
      </c>
      <c r="H816" s="113">
        <v>348.01400000000001</v>
      </c>
    </row>
    <row r="817" spans="1:8" s="179" customFormat="1" ht="15.95" customHeight="1" x14ac:dyDescent="0.2">
      <c r="A817" s="109" t="s">
        <v>314</v>
      </c>
      <c r="B817" s="110" t="s">
        <v>315</v>
      </c>
      <c r="C817" s="111">
        <v>1</v>
      </c>
      <c r="D817" s="112">
        <v>1</v>
      </c>
      <c r="E817" s="112">
        <v>0</v>
      </c>
      <c r="F817" s="113">
        <v>320.27120000000002</v>
      </c>
      <c r="G817" s="113">
        <v>129.28579999999999</v>
      </c>
      <c r="H817" s="113">
        <v>320.27120000000002</v>
      </c>
    </row>
    <row r="818" spans="1:8" s="179" customFormat="1" ht="15" customHeight="1" x14ac:dyDescent="0.2">
      <c r="A818" s="182"/>
      <c r="B818" s="182"/>
      <c r="C818" s="182"/>
      <c r="D818" s="182"/>
      <c r="E818" s="182"/>
      <c r="F818" s="202" t="s">
        <v>201</v>
      </c>
      <c r="G818" s="202"/>
      <c r="H818" s="114">
        <v>668.28520000000003</v>
      </c>
    </row>
    <row r="819" spans="1:8" s="179" customFormat="1" ht="20.100000000000001" customHeight="1" x14ac:dyDescent="0.2">
      <c r="A819" s="203" t="s">
        <v>202</v>
      </c>
      <c r="B819" s="203"/>
      <c r="C819" s="203"/>
      <c r="D819" s="203"/>
      <c r="E819" s="108" t="s">
        <v>162</v>
      </c>
      <c r="F819" s="108" t="s">
        <v>203</v>
      </c>
      <c r="G819" s="108" t="s">
        <v>204</v>
      </c>
      <c r="H819" s="108" t="s">
        <v>196</v>
      </c>
    </row>
    <row r="820" spans="1:8" s="179" customFormat="1" ht="15" customHeight="1" x14ac:dyDescent="0.2">
      <c r="A820" s="109" t="s">
        <v>179</v>
      </c>
      <c r="B820" s="211" t="s">
        <v>180</v>
      </c>
      <c r="C820" s="211"/>
      <c r="D820" s="211"/>
      <c r="E820" s="109" t="s">
        <v>96</v>
      </c>
      <c r="F820" s="111">
        <v>2</v>
      </c>
      <c r="G820" s="115">
        <v>22.59</v>
      </c>
      <c r="H820" s="115">
        <v>45.18</v>
      </c>
    </row>
    <row r="821" spans="1:8" s="179" customFormat="1" ht="15" customHeight="1" x14ac:dyDescent="0.2">
      <c r="A821" s="182"/>
      <c r="B821" s="182"/>
      <c r="C821" s="182"/>
      <c r="D821" s="182"/>
      <c r="E821" s="182"/>
      <c r="F821" s="202" t="s">
        <v>205</v>
      </c>
      <c r="G821" s="202"/>
      <c r="H821" s="116">
        <v>45.18</v>
      </c>
    </row>
    <row r="822" spans="1:8" s="179" customFormat="1" ht="15" customHeight="1" x14ac:dyDescent="0.2">
      <c r="A822" s="182"/>
      <c r="B822" s="182"/>
      <c r="C822" s="182"/>
      <c r="D822" s="182"/>
      <c r="E822" s="182"/>
      <c r="F822" s="202" t="s">
        <v>206</v>
      </c>
      <c r="G822" s="202"/>
      <c r="H822" s="113">
        <v>713.46519999999998</v>
      </c>
    </row>
    <row r="823" spans="1:8" s="179" customFormat="1" ht="15" customHeight="1" x14ac:dyDescent="0.2">
      <c r="A823" s="182"/>
      <c r="B823" s="182"/>
      <c r="C823" s="182"/>
      <c r="D823" s="182"/>
      <c r="E823" s="182"/>
      <c r="F823" s="202" t="s">
        <v>207</v>
      </c>
      <c r="G823" s="202"/>
      <c r="H823" s="117">
        <v>21.37</v>
      </c>
    </row>
    <row r="824" spans="1:8" s="179" customFormat="1" ht="15" customHeight="1" x14ac:dyDescent="0.2">
      <c r="A824" s="182"/>
      <c r="B824" s="182"/>
      <c r="C824" s="182"/>
      <c r="D824" s="182"/>
      <c r="E824" s="182"/>
      <c r="F824" s="202" t="s">
        <v>208</v>
      </c>
      <c r="G824" s="202"/>
      <c r="H824" s="113">
        <v>33.386299999999999</v>
      </c>
    </row>
    <row r="825" spans="1:8" s="179" customFormat="1" ht="15" customHeight="1" x14ac:dyDescent="0.2">
      <c r="A825" s="182"/>
      <c r="B825" s="182"/>
      <c r="C825" s="182"/>
      <c r="D825" s="182"/>
      <c r="E825" s="182"/>
      <c r="F825" s="202" t="s">
        <v>210</v>
      </c>
      <c r="G825" s="202"/>
      <c r="H825" s="113">
        <v>33.386299999999999</v>
      </c>
    </row>
    <row r="826" spans="1:8" s="179" customFormat="1" ht="15" customHeight="1" x14ac:dyDescent="0.2">
      <c r="A826" s="182"/>
      <c r="B826" s="182"/>
      <c r="C826" s="182"/>
      <c r="D826" s="182"/>
      <c r="E826" s="182"/>
      <c r="F826" s="202" t="s">
        <v>187</v>
      </c>
      <c r="G826" s="202"/>
      <c r="H826" s="176">
        <v>33.39</v>
      </c>
    </row>
    <row r="827" spans="1:8" s="179" customFormat="1" ht="15" customHeight="1" x14ac:dyDescent="0.2">
      <c r="A827" s="182"/>
      <c r="B827" s="182"/>
      <c r="C827" s="182"/>
      <c r="D827" s="182"/>
      <c r="E827" s="182"/>
      <c r="F827" s="202" t="s">
        <v>188</v>
      </c>
      <c r="G827" s="202"/>
      <c r="H827" s="176">
        <v>32.607599999999998</v>
      </c>
    </row>
    <row r="828" spans="1:8" s="179" customFormat="1" ht="15" customHeight="1" x14ac:dyDescent="0.2">
      <c r="A828" s="182"/>
      <c r="B828" s="182"/>
      <c r="C828" s="182"/>
      <c r="D828" s="182"/>
      <c r="E828" s="182"/>
      <c r="F828" s="202" t="s">
        <v>983</v>
      </c>
      <c r="G828" s="202"/>
      <c r="H828" s="176">
        <v>0.78</v>
      </c>
    </row>
    <row r="829" spans="1:8" s="179" customFormat="1" ht="15" customHeight="1" x14ac:dyDescent="0.2">
      <c r="A829" s="182"/>
      <c r="B829" s="182"/>
      <c r="C829" s="182"/>
      <c r="D829" s="182"/>
      <c r="E829" s="182"/>
      <c r="F829" s="202" t="s">
        <v>189</v>
      </c>
      <c r="G829" s="202"/>
      <c r="H829" s="176">
        <v>33.39</v>
      </c>
    </row>
    <row r="830" spans="1:8" s="179" customFormat="1" ht="15" customHeight="1" x14ac:dyDescent="0.2">
      <c r="A830" s="182"/>
      <c r="B830" s="182"/>
      <c r="C830" s="182"/>
      <c r="D830" s="182"/>
      <c r="E830" s="182"/>
      <c r="F830" s="202" t="s">
        <v>984</v>
      </c>
      <c r="G830" s="202"/>
      <c r="H830" s="176">
        <v>6.92</v>
      </c>
    </row>
    <row r="831" spans="1:8" s="179" customFormat="1" ht="15" customHeight="1" x14ac:dyDescent="0.2">
      <c r="A831" s="182"/>
      <c r="B831" s="182"/>
      <c r="C831" s="182"/>
      <c r="D831" s="182"/>
      <c r="E831" s="182"/>
      <c r="F831" s="202" t="s">
        <v>190</v>
      </c>
      <c r="G831" s="202"/>
      <c r="H831" s="176">
        <v>40.31</v>
      </c>
    </row>
    <row r="832" spans="1:8" s="179" customFormat="1" ht="9.9499999999999993" customHeight="1" x14ac:dyDescent="0.2">
      <c r="A832" s="182"/>
      <c r="B832" s="182"/>
      <c r="C832" s="182"/>
      <c r="D832" s="182"/>
      <c r="E832" s="182"/>
      <c r="F832" s="207"/>
      <c r="G832" s="207"/>
      <c r="H832" s="207"/>
    </row>
    <row r="833" spans="1:8" s="179" customFormat="1" ht="20.100000000000001" customHeight="1" x14ac:dyDescent="0.2">
      <c r="A833" s="208" t="s">
        <v>629</v>
      </c>
      <c r="B833" s="208"/>
      <c r="C833" s="208"/>
      <c r="D833" s="208"/>
      <c r="E833" s="208"/>
      <c r="F833" s="208"/>
      <c r="G833" s="208"/>
      <c r="H833" s="208"/>
    </row>
    <row r="834" spans="1:8" s="179" customFormat="1" ht="12.95" customHeight="1" x14ac:dyDescent="0.2">
      <c r="A834" s="209" t="s">
        <v>192</v>
      </c>
      <c r="B834" s="209"/>
      <c r="C834" s="210" t="s">
        <v>193</v>
      </c>
      <c r="D834" s="204" t="s">
        <v>194</v>
      </c>
      <c r="E834" s="204"/>
      <c r="F834" s="204" t="s">
        <v>195</v>
      </c>
      <c r="G834" s="204"/>
      <c r="H834" s="204" t="s">
        <v>196</v>
      </c>
    </row>
    <row r="835" spans="1:8" s="179" customFormat="1" ht="12" customHeight="1" x14ac:dyDescent="0.2">
      <c r="A835" s="209"/>
      <c r="B835" s="209"/>
      <c r="C835" s="210"/>
      <c r="D835" s="108" t="s">
        <v>197</v>
      </c>
      <c r="E835" s="108" t="s">
        <v>198</v>
      </c>
      <c r="F835" s="108" t="s">
        <v>197</v>
      </c>
      <c r="G835" s="108" t="s">
        <v>198</v>
      </c>
      <c r="H835" s="204"/>
    </row>
    <row r="836" spans="1:8" s="179" customFormat="1" ht="15" customHeight="1" x14ac:dyDescent="0.2">
      <c r="A836" s="109" t="s">
        <v>627</v>
      </c>
      <c r="B836" s="110" t="s">
        <v>628</v>
      </c>
      <c r="C836" s="111">
        <v>1</v>
      </c>
      <c r="D836" s="112">
        <v>1</v>
      </c>
      <c r="E836" s="112">
        <v>0</v>
      </c>
      <c r="F836" s="113">
        <v>259.90750000000003</v>
      </c>
      <c r="G836" s="113">
        <v>77.140500000000003</v>
      </c>
      <c r="H836" s="113">
        <v>259.90750000000003</v>
      </c>
    </row>
    <row r="837" spans="1:8" s="179" customFormat="1" ht="15" customHeight="1" x14ac:dyDescent="0.2">
      <c r="A837" s="182"/>
      <c r="B837" s="182"/>
      <c r="C837" s="182"/>
      <c r="D837" s="182"/>
      <c r="E837" s="182"/>
      <c r="F837" s="202" t="s">
        <v>201</v>
      </c>
      <c r="G837" s="202"/>
      <c r="H837" s="114">
        <v>259.90750000000003</v>
      </c>
    </row>
    <row r="838" spans="1:8" s="179" customFormat="1" ht="20.100000000000001" customHeight="1" x14ac:dyDescent="0.2">
      <c r="A838" s="203" t="s">
        <v>202</v>
      </c>
      <c r="B838" s="203"/>
      <c r="C838" s="203"/>
      <c r="D838" s="203"/>
      <c r="E838" s="108" t="s">
        <v>162</v>
      </c>
      <c r="F838" s="108" t="s">
        <v>203</v>
      </c>
      <c r="G838" s="108" t="s">
        <v>204</v>
      </c>
      <c r="H838" s="108" t="s">
        <v>196</v>
      </c>
    </row>
    <row r="839" spans="1:8" s="179" customFormat="1" ht="15" customHeight="1" x14ac:dyDescent="0.2">
      <c r="A839" s="109" t="s">
        <v>179</v>
      </c>
      <c r="B839" s="211" t="s">
        <v>180</v>
      </c>
      <c r="C839" s="211"/>
      <c r="D839" s="211"/>
      <c r="E839" s="109" t="s">
        <v>96</v>
      </c>
      <c r="F839" s="111">
        <v>6</v>
      </c>
      <c r="G839" s="115">
        <v>22.59</v>
      </c>
      <c r="H839" s="115">
        <v>135.54</v>
      </c>
    </row>
    <row r="840" spans="1:8" s="179" customFormat="1" ht="15" customHeight="1" x14ac:dyDescent="0.2">
      <c r="A840" s="182"/>
      <c r="B840" s="182"/>
      <c r="C840" s="182"/>
      <c r="D840" s="182"/>
      <c r="E840" s="182"/>
      <c r="F840" s="202" t="s">
        <v>205</v>
      </c>
      <c r="G840" s="202"/>
      <c r="H840" s="116">
        <v>135.54</v>
      </c>
    </row>
    <row r="841" spans="1:8" s="179" customFormat="1" ht="15" customHeight="1" x14ac:dyDescent="0.2">
      <c r="A841" s="182"/>
      <c r="B841" s="182"/>
      <c r="C841" s="182"/>
      <c r="D841" s="182"/>
      <c r="E841" s="182"/>
      <c r="F841" s="202" t="s">
        <v>206</v>
      </c>
      <c r="G841" s="202"/>
      <c r="H841" s="113">
        <v>395.44749999999999</v>
      </c>
    </row>
    <row r="842" spans="1:8" s="179" customFormat="1" ht="15" customHeight="1" x14ac:dyDescent="0.2">
      <c r="A842" s="182"/>
      <c r="B842" s="182"/>
      <c r="C842" s="182"/>
      <c r="D842" s="182"/>
      <c r="E842" s="182"/>
      <c r="F842" s="202" t="s">
        <v>207</v>
      </c>
      <c r="G842" s="202"/>
      <c r="H842" s="117">
        <v>11.84</v>
      </c>
    </row>
    <row r="843" spans="1:8" s="179" customFormat="1" ht="15" customHeight="1" x14ac:dyDescent="0.2">
      <c r="A843" s="182"/>
      <c r="B843" s="182"/>
      <c r="C843" s="182"/>
      <c r="D843" s="182"/>
      <c r="E843" s="182"/>
      <c r="F843" s="202" t="s">
        <v>208</v>
      </c>
      <c r="G843" s="202"/>
      <c r="H843" s="113">
        <v>33.399299999999997</v>
      </c>
    </row>
    <row r="844" spans="1:8" s="179" customFormat="1" ht="15" customHeight="1" x14ac:dyDescent="0.2">
      <c r="A844" s="182"/>
      <c r="B844" s="182"/>
      <c r="C844" s="182"/>
      <c r="D844" s="182"/>
      <c r="E844" s="182"/>
      <c r="F844" s="202" t="s">
        <v>210</v>
      </c>
      <c r="G844" s="202"/>
      <c r="H844" s="113">
        <v>33.399299999999997</v>
      </c>
    </row>
    <row r="845" spans="1:8" s="179" customFormat="1" ht="15" customHeight="1" x14ac:dyDescent="0.2">
      <c r="A845" s="182"/>
      <c r="B845" s="182"/>
      <c r="C845" s="182"/>
      <c r="D845" s="182"/>
      <c r="E845" s="182"/>
      <c r="F845" s="202" t="s">
        <v>187</v>
      </c>
      <c r="G845" s="202"/>
      <c r="H845" s="176">
        <v>33.4</v>
      </c>
    </row>
    <row r="846" spans="1:8" s="179" customFormat="1" ht="15" customHeight="1" x14ac:dyDescent="0.2">
      <c r="A846" s="182"/>
      <c r="B846" s="182"/>
      <c r="C846" s="182"/>
      <c r="D846" s="182"/>
      <c r="E846" s="182"/>
      <c r="F846" s="202" t="s">
        <v>188</v>
      </c>
      <c r="G846" s="202"/>
      <c r="H846" s="176">
        <v>29.1831</v>
      </c>
    </row>
    <row r="847" spans="1:8" s="179" customFormat="1" ht="15" customHeight="1" x14ac:dyDescent="0.2">
      <c r="A847" s="182"/>
      <c r="B847" s="182"/>
      <c r="C847" s="182"/>
      <c r="D847" s="182"/>
      <c r="E847" s="182"/>
      <c r="F847" s="202" t="s">
        <v>983</v>
      </c>
      <c r="G847" s="202"/>
      <c r="H847" s="176">
        <v>4.22</v>
      </c>
    </row>
    <row r="848" spans="1:8" s="179" customFormat="1" ht="15" customHeight="1" x14ac:dyDescent="0.2">
      <c r="A848" s="182"/>
      <c r="B848" s="182"/>
      <c r="C848" s="182"/>
      <c r="D848" s="182"/>
      <c r="E848" s="182"/>
      <c r="F848" s="202" t="s">
        <v>189</v>
      </c>
      <c r="G848" s="202"/>
      <c r="H848" s="176">
        <v>33.4</v>
      </c>
    </row>
    <row r="849" spans="1:8" s="179" customFormat="1" ht="15" customHeight="1" x14ac:dyDescent="0.2">
      <c r="A849" s="182"/>
      <c r="B849" s="182"/>
      <c r="C849" s="182"/>
      <c r="D849" s="182"/>
      <c r="E849" s="182"/>
      <c r="F849" s="202" t="s">
        <v>984</v>
      </c>
      <c r="G849" s="202"/>
      <c r="H849" s="176">
        <v>6.92</v>
      </c>
    </row>
    <row r="850" spans="1:8" s="179" customFormat="1" ht="15" customHeight="1" x14ac:dyDescent="0.2">
      <c r="A850" s="182"/>
      <c r="B850" s="182"/>
      <c r="C850" s="182"/>
      <c r="D850" s="182"/>
      <c r="E850" s="182"/>
      <c r="F850" s="202" t="s">
        <v>190</v>
      </c>
      <c r="G850" s="202"/>
      <c r="H850" s="176">
        <v>40.32</v>
      </c>
    </row>
    <row r="851" spans="1:8" s="179" customFormat="1" ht="9.9499999999999993" customHeight="1" x14ac:dyDescent="0.2">
      <c r="A851" s="182"/>
      <c r="B851" s="182"/>
      <c r="C851" s="182"/>
      <c r="D851" s="182"/>
      <c r="E851" s="182"/>
      <c r="F851" s="207"/>
      <c r="G851" s="207"/>
      <c r="H851" s="207"/>
    </row>
    <row r="852" spans="1:8" s="179" customFormat="1" ht="20.100000000000001" customHeight="1" x14ac:dyDescent="0.2">
      <c r="A852" s="208" t="s">
        <v>630</v>
      </c>
      <c r="B852" s="208"/>
      <c r="C852" s="208"/>
      <c r="D852" s="208"/>
      <c r="E852" s="208"/>
      <c r="F852" s="208"/>
      <c r="G852" s="208"/>
      <c r="H852" s="208"/>
    </row>
    <row r="853" spans="1:8" s="179" customFormat="1" ht="15" customHeight="1" x14ac:dyDescent="0.2">
      <c r="A853" s="203" t="s">
        <v>176</v>
      </c>
      <c r="B853" s="203"/>
      <c r="C853" s="204" t="s">
        <v>161</v>
      </c>
      <c r="D853" s="204"/>
      <c r="E853" s="108" t="s">
        <v>162</v>
      </c>
      <c r="F853" s="108" t="s">
        <v>163</v>
      </c>
      <c r="G853" s="108" t="s">
        <v>164</v>
      </c>
      <c r="H853" s="108" t="s">
        <v>165</v>
      </c>
    </row>
    <row r="854" spans="1:8" s="179" customFormat="1" ht="15" customHeight="1" x14ac:dyDescent="0.2">
      <c r="A854" s="109" t="s">
        <v>316</v>
      </c>
      <c r="B854" s="180" t="s">
        <v>317</v>
      </c>
      <c r="C854" s="205" t="s">
        <v>13</v>
      </c>
      <c r="D854" s="205"/>
      <c r="E854" s="109" t="s">
        <v>96</v>
      </c>
      <c r="F854" s="118">
        <v>0.1</v>
      </c>
      <c r="G854" s="181">
        <v>31.72</v>
      </c>
      <c r="H854" s="181">
        <v>3.17</v>
      </c>
    </row>
    <row r="855" spans="1:8" s="179" customFormat="1" ht="15" customHeight="1" x14ac:dyDescent="0.2">
      <c r="A855" s="109" t="s">
        <v>179</v>
      </c>
      <c r="B855" s="180" t="s">
        <v>180</v>
      </c>
      <c r="C855" s="205" t="s">
        <v>13</v>
      </c>
      <c r="D855" s="205"/>
      <c r="E855" s="109" t="s">
        <v>96</v>
      </c>
      <c r="F855" s="118">
        <v>0.1</v>
      </c>
      <c r="G855" s="181">
        <v>22.59</v>
      </c>
      <c r="H855" s="181">
        <v>2.25</v>
      </c>
    </row>
    <row r="856" spans="1:8" s="179" customFormat="1" ht="18" customHeight="1" x14ac:dyDescent="0.2">
      <c r="A856" s="182"/>
      <c r="B856" s="182"/>
      <c r="C856" s="182"/>
      <c r="D856" s="182"/>
      <c r="E856" s="182"/>
      <c r="F856" s="202" t="s">
        <v>181</v>
      </c>
      <c r="G856" s="202"/>
      <c r="H856" s="183">
        <v>5.42</v>
      </c>
    </row>
    <row r="857" spans="1:8" s="179" customFormat="1" ht="15" customHeight="1" x14ac:dyDescent="0.2">
      <c r="A857" s="203" t="s">
        <v>182</v>
      </c>
      <c r="B857" s="203"/>
      <c r="C857" s="204" t="s">
        <v>161</v>
      </c>
      <c r="D857" s="204"/>
      <c r="E857" s="108" t="s">
        <v>162</v>
      </c>
      <c r="F857" s="108" t="s">
        <v>163</v>
      </c>
      <c r="G857" s="108" t="s">
        <v>164</v>
      </c>
      <c r="H857" s="108" t="s">
        <v>165</v>
      </c>
    </row>
    <row r="858" spans="1:8" s="179" customFormat="1" ht="29.1" customHeight="1" x14ac:dyDescent="0.2">
      <c r="A858" s="109" t="s">
        <v>631</v>
      </c>
      <c r="B858" s="180" t="s">
        <v>632</v>
      </c>
      <c r="C858" s="205" t="s">
        <v>22</v>
      </c>
      <c r="D858" s="205"/>
      <c r="E858" s="109" t="s">
        <v>233</v>
      </c>
      <c r="F858" s="118">
        <v>5.0000000000000001E-3</v>
      </c>
      <c r="G858" s="181">
        <v>592.37</v>
      </c>
      <c r="H858" s="181">
        <v>2.96</v>
      </c>
    </row>
    <row r="859" spans="1:8" s="179" customFormat="1" ht="15" customHeight="1" x14ac:dyDescent="0.2">
      <c r="A859" s="182"/>
      <c r="B859" s="182"/>
      <c r="C859" s="182"/>
      <c r="D859" s="182"/>
      <c r="E859" s="182"/>
      <c r="F859" s="202" t="s">
        <v>186</v>
      </c>
      <c r="G859" s="202"/>
      <c r="H859" s="183">
        <v>2.96</v>
      </c>
    </row>
    <row r="860" spans="1:8" s="179" customFormat="1" ht="15" customHeight="1" x14ac:dyDescent="0.2">
      <c r="A860" s="182"/>
      <c r="B860" s="182"/>
      <c r="C860" s="182"/>
      <c r="D860" s="182"/>
      <c r="E860" s="182"/>
      <c r="F860" s="202" t="s">
        <v>187</v>
      </c>
      <c r="G860" s="202"/>
      <c r="H860" s="176">
        <v>8.3800000000000008</v>
      </c>
    </row>
    <row r="861" spans="1:8" s="179" customFormat="1" ht="15" customHeight="1" x14ac:dyDescent="0.2">
      <c r="A861" s="182"/>
      <c r="B861" s="182"/>
      <c r="C861" s="182"/>
      <c r="D861" s="182"/>
      <c r="E861" s="182"/>
      <c r="F861" s="202" t="s">
        <v>188</v>
      </c>
      <c r="G861" s="202"/>
      <c r="H861" s="176">
        <v>6.06</v>
      </c>
    </row>
    <row r="862" spans="1:8" s="179" customFormat="1" ht="15" customHeight="1" x14ac:dyDescent="0.2">
      <c r="A862" s="182"/>
      <c r="B862" s="182"/>
      <c r="C862" s="182"/>
      <c r="D862" s="182"/>
      <c r="E862" s="182"/>
      <c r="F862" s="202" t="s">
        <v>983</v>
      </c>
      <c r="G862" s="202"/>
      <c r="H862" s="176">
        <v>2.3199999999999998</v>
      </c>
    </row>
    <row r="863" spans="1:8" s="179" customFormat="1" ht="15" customHeight="1" x14ac:dyDescent="0.2">
      <c r="A863" s="182"/>
      <c r="B863" s="182"/>
      <c r="C863" s="182"/>
      <c r="D863" s="182"/>
      <c r="E863" s="182"/>
      <c r="F863" s="202" t="s">
        <v>189</v>
      </c>
      <c r="G863" s="202"/>
      <c r="H863" s="176">
        <v>8.3800000000000008</v>
      </c>
    </row>
    <row r="864" spans="1:8" s="179" customFormat="1" ht="15" customHeight="1" x14ac:dyDescent="0.2">
      <c r="A864" s="182"/>
      <c r="B864" s="182"/>
      <c r="C864" s="182"/>
      <c r="D864" s="182"/>
      <c r="E864" s="182"/>
      <c r="F864" s="202" t="s">
        <v>984</v>
      </c>
      <c r="G864" s="202"/>
      <c r="H864" s="176">
        <v>1.74</v>
      </c>
    </row>
    <row r="865" spans="1:8" s="179" customFormat="1" ht="15" customHeight="1" x14ac:dyDescent="0.2">
      <c r="A865" s="182"/>
      <c r="B865" s="182"/>
      <c r="C865" s="182"/>
      <c r="D865" s="182"/>
      <c r="E865" s="182"/>
      <c r="F865" s="202" t="s">
        <v>190</v>
      </c>
      <c r="G865" s="202"/>
      <c r="H865" s="176">
        <v>10.119999999999999</v>
      </c>
    </row>
    <row r="866" spans="1:8" s="179" customFormat="1" ht="9.9499999999999993" customHeight="1" x14ac:dyDescent="0.2">
      <c r="A866" s="182"/>
      <c r="B866" s="182"/>
      <c r="C866" s="182"/>
      <c r="D866" s="182"/>
      <c r="E866" s="182"/>
      <c r="F866" s="207"/>
      <c r="G866" s="207"/>
      <c r="H866" s="207"/>
    </row>
    <row r="867" spans="1:8" s="179" customFormat="1" ht="20.100000000000001" customHeight="1" x14ac:dyDescent="0.2">
      <c r="A867" s="208" t="s">
        <v>633</v>
      </c>
      <c r="B867" s="208"/>
      <c r="C867" s="208"/>
      <c r="D867" s="208"/>
      <c r="E867" s="208"/>
      <c r="F867" s="208"/>
      <c r="G867" s="208"/>
      <c r="H867" s="208"/>
    </row>
    <row r="868" spans="1:8" s="179" customFormat="1" ht="15" customHeight="1" x14ac:dyDescent="0.2">
      <c r="A868" s="203" t="s">
        <v>160</v>
      </c>
      <c r="B868" s="203"/>
      <c r="C868" s="204" t="s">
        <v>161</v>
      </c>
      <c r="D868" s="204"/>
      <c r="E868" s="108" t="s">
        <v>162</v>
      </c>
      <c r="F868" s="108" t="s">
        <v>163</v>
      </c>
      <c r="G868" s="108" t="s">
        <v>164</v>
      </c>
      <c r="H868" s="108" t="s">
        <v>165</v>
      </c>
    </row>
    <row r="869" spans="1:8" s="179" customFormat="1" ht="21" customHeight="1" x14ac:dyDescent="0.2">
      <c r="A869" s="109" t="s">
        <v>432</v>
      </c>
      <c r="B869" s="180" t="s">
        <v>433</v>
      </c>
      <c r="C869" s="205" t="s">
        <v>13</v>
      </c>
      <c r="D869" s="205"/>
      <c r="E869" s="109" t="s">
        <v>185</v>
      </c>
      <c r="F869" s="118">
        <v>0.94299999999999995</v>
      </c>
      <c r="G869" s="181">
        <v>131.56</v>
      </c>
      <c r="H869" s="181">
        <v>124.06</v>
      </c>
    </row>
    <row r="870" spans="1:8" s="179" customFormat="1" ht="15" customHeight="1" x14ac:dyDescent="0.2">
      <c r="A870" s="109" t="s">
        <v>336</v>
      </c>
      <c r="B870" s="180" t="s">
        <v>337</v>
      </c>
      <c r="C870" s="205" t="s">
        <v>13</v>
      </c>
      <c r="D870" s="205"/>
      <c r="E870" s="109" t="s">
        <v>66</v>
      </c>
      <c r="F870" s="118">
        <v>255</v>
      </c>
      <c r="G870" s="181">
        <v>0.8</v>
      </c>
      <c r="H870" s="181">
        <v>204</v>
      </c>
    </row>
    <row r="871" spans="1:8" s="179" customFormat="1" ht="21" customHeight="1" x14ac:dyDescent="0.2">
      <c r="A871" s="109" t="s">
        <v>338</v>
      </c>
      <c r="B871" s="180" t="s">
        <v>339</v>
      </c>
      <c r="C871" s="205" t="s">
        <v>13</v>
      </c>
      <c r="D871" s="205"/>
      <c r="E871" s="109" t="s">
        <v>185</v>
      </c>
      <c r="F871" s="118">
        <v>0.20899999999999999</v>
      </c>
      <c r="G871" s="181">
        <v>114.74</v>
      </c>
      <c r="H871" s="181">
        <v>23.98</v>
      </c>
    </row>
    <row r="872" spans="1:8" s="179" customFormat="1" ht="21" customHeight="1" x14ac:dyDescent="0.2">
      <c r="A872" s="109" t="s">
        <v>340</v>
      </c>
      <c r="B872" s="180" t="s">
        <v>341</v>
      </c>
      <c r="C872" s="205" t="s">
        <v>13</v>
      </c>
      <c r="D872" s="205"/>
      <c r="E872" s="109" t="s">
        <v>185</v>
      </c>
      <c r="F872" s="118">
        <v>0.627</v>
      </c>
      <c r="G872" s="181">
        <v>115.35</v>
      </c>
      <c r="H872" s="181">
        <v>72.319999999999993</v>
      </c>
    </row>
    <row r="873" spans="1:8" s="179" customFormat="1" ht="15" customHeight="1" x14ac:dyDescent="0.2">
      <c r="A873" s="182"/>
      <c r="B873" s="182"/>
      <c r="C873" s="182"/>
      <c r="D873" s="182"/>
      <c r="E873" s="182"/>
      <c r="F873" s="202" t="s">
        <v>175</v>
      </c>
      <c r="G873" s="202"/>
      <c r="H873" s="183">
        <v>424.36</v>
      </c>
    </row>
    <row r="874" spans="1:8" s="179" customFormat="1" ht="15" customHeight="1" x14ac:dyDescent="0.2">
      <c r="A874" s="203" t="s">
        <v>176</v>
      </c>
      <c r="B874" s="203"/>
      <c r="C874" s="204" t="s">
        <v>161</v>
      </c>
      <c r="D874" s="204"/>
      <c r="E874" s="108" t="s">
        <v>162</v>
      </c>
      <c r="F874" s="108" t="s">
        <v>163</v>
      </c>
      <c r="G874" s="108" t="s">
        <v>164</v>
      </c>
      <c r="H874" s="108" t="s">
        <v>165</v>
      </c>
    </row>
    <row r="875" spans="1:8" s="179" customFormat="1" ht="15" customHeight="1" x14ac:dyDescent="0.2">
      <c r="A875" s="109" t="s">
        <v>179</v>
      </c>
      <c r="B875" s="180" t="s">
        <v>180</v>
      </c>
      <c r="C875" s="205" t="s">
        <v>13</v>
      </c>
      <c r="D875" s="205"/>
      <c r="E875" s="109" t="s">
        <v>96</v>
      </c>
      <c r="F875" s="118">
        <v>6</v>
      </c>
      <c r="G875" s="181">
        <v>22.59</v>
      </c>
      <c r="H875" s="181">
        <v>135.54</v>
      </c>
    </row>
    <row r="876" spans="1:8" s="179" customFormat="1" ht="18" customHeight="1" x14ac:dyDescent="0.2">
      <c r="A876" s="182"/>
      <c r="B876" s="182"/>
      <c r="C876" s="182"/>
      <c r="D876" s="182"/>
      <c r="E876" s="182"/>
      <c r="F876" s="202" t="s">
        <v>181</v>
      </c>
      <c r="G876" s="202"/>
      <c r="H876" s="183">
        <v>135.54</v>
      </c>
    </row>
    <row r="877" spans="1:8" s="179" customFormat="1" ht="15" customHeight="1" x14ac:dyDescent="0.2">
      <c r="A877" s="182"/>
      <c r="B877" s="182"/>
      <c r="C877" s="182"/>
      <c r="D877" s="182"/>
      <c r="E877" s="182"/>
      <c r="F877" s="202" t="s">
        <v>187</v>
      </c>
      <c r="G877" s="202"/>
      <c r="H877" s="176">
        <v>559.9</v>
      </c>
    </row>
    <row r="878" spans="1:8" s="179" customFormat="1" ht="15" customHeight="1" x14ac:dyDescent="0.2">
      <c r="A878" s="182"/>
      <c r="B878" s="182"/>
      <c r="C878" s="182"/>
      <c r="D878" s="182"/>
      <c r="E878" s="182"/>
      <c r="F878" s="202" t="s">
        <v>188</v>
      </c>
      <c r="G878" s="202"/>
      <c r="H878" s="176">
        <v>509.98</v>
      </c>
    </row>
    <row r="879" spans="1:8" s="179" customFormat="1" ht="15" customHeight="1" x14ac:dyDescent="0.2">
      <c r="A879" s="182"/>
      <c r="B879" s="182"/>
      <c r="C879" s="182"/>
      <c r="D879" s="182"/>
      <c r="E879" s="182"/>
      <c r="F879" s="202" t="s">
        <v>983</v>
      </c>
      <c r="G879" s="202"/>
      <c r="H879" s="176">
        <v>49.92</v>
      </c>
    </row>
    <row r="880" spans="1:8" s="179" customFormat="1" ht="15" customHeight="1" x14ac:dyDescent="0.2">
      <c r="A880" s="182"/>
      <c r="B880" s="182"/>
      <c r="C880" s="182"/>
      <c r="D880" s="182"/>
      <c r="E880" s="182"/>
      <c r="F880" s="202" t="s">
        <v>189</v>
      </c>
      <c r="G880" s="202"/>
      <c r="H880" s="176">
        <v>559.9</v>
      </c>
    </row>
    <row r="881" spans="1:8" s="179" customFormat="1" ht="15" customHeight="1" x14ac:dyDescent="0.2">
      <c r="A881" s="182"/>
      <c r="B881" s="182"/>
      <c r="C881" s="182"/>
      <c r="D881" s="182"/>
      <c r="E881" s="182"/>
      <c r="F881" s="202" t="s">
        <v>984</v>
      </c>
      <c r="G881" s="202"/>
      <c r="H881" s="176">
        <v>116.07</v>
      </c>
    </row>
    <row r="882" spans="1:8" s="179" customFormat="1" ht="15" customHeight="1" x14ac:dyDescent="0.2">
      <c r="A882" s="182"/>
      <c r="B882" s="182"/>
      <c r="C882" s="182"/>
      <c r="D882" s="182"/>
      <c r="E882" s="182"/>
      <c r="F882" s="202" t="s">
        <v>190</v>
      </c>
      <c r="G882" s="202"/>
      <c r="H882" s="176">
        <v>675.97</v>
      </c>
    </row>
    <row r="883" spans="1:8" s="179" customFormat="1" ht="9.9499999999999993" customHeight="1" x14ac:dyDescent="0.2">
      <c r="A883" s="182"/>
      <c r="B883" s="182"/>
      <c r="C883" s="182"/>
      <c r="D883" s="182"/>
      <c r="E883" s="182"/>
      <c r="F883" s="207"/>
      <c r="G883" s="207"/>
      <c r="H883" s="207"/>
    </row>
    <row r="884" spans="1:8" s="179" customFormat="1" ht="20.100000000000001" customHeight="1" x14ac:dyDescent="0.2">
      <c r="A884" s="208" t="s">
        <v>634</v>
      </c>
      <c r="B884" s="208"/>
      <c r="C884" s="208"/>
      <c r="D884" s="208"/>
      <c r="E884" s="208"/>
      <c r="F884" s="208"/>
      <c r="G884" s="208"/>
      <c r="H884" s="208"/>
    </row>
    <row r="885" spans="1:8" s="179" customFormat="1" ht="15" customHeight="1" x14ac:dyDescent="0.2">
      <c r="A885" s="203" t="s">
        <v>182</v>
      </c>
      <c r="B885" s="203"/>
      <c r="C885" s="204" t="s">
        <v>161</v>
      </c>
      <c r="D885" s="204"/>
      <c r="E885" s="108" t="s">
        <v>162</v>
      </c>
      <c r="F885" s="108" t="s">
        <v>163</v>
      </c>
      <c r="G885" s="108" t="s">
        <v>164</v>
      </c>
      <c r="H885" s="108" t="s">
        <v>165</v>
      </c>
    </row>
    <row r="886" spans="1:8" s="179" customFormat="1" ht="21" customHeight="1" x14ac:dyDescent="0.2">
      <c r="A886" s="109" t="s">
        <v>635</v>
      </c>
      <c r="B886" s="180" t="s">
        <v>636</v>
      </c>
      <c r="C886" s="205" t="s">
        <v>22</v>
      </c>
      <c r="D886" s="205"/>
      <c r="E886" s="109" t="s">
        <v>233</v>
      </c>
      <c r="F886" s="118">
        <v>1</v>
      </c>
      <c r="G886" s="181">
        <v>559.9</v>
      </c>
      <c r="H886" s="181">
        <v>559.9</v>
      </c>
    </row>
    <row r="887" spans="1:8" s="179" customFormat="1" ht="21" customHeight="1" x14ac:dyDescent="0.2">
      <c r="A887" s="109" t="s">
        <v>637</v>
      </c>
      <c r="B887" s="180" t="s">
        <v>638</v>
      </c>
      <c r="C887" s="205" t="s">
        <v>22</v>
      </c>
      <c r="D887" s="205"/>
      <c r="E887" s="109" t="s">
        <v>233</v>
      </c>
      <c r="F887" s="118">
        <v>1</v>
      </c>
      <c r="G887" s="181">
        <v>64.930000000000007</v>
      </c>
      <c r="H887" s="181">
        <v>64.930000000000007</v>
      </c>
    </row>
    <row r="888" spans="1:8" s="179" customFormat="1" ht="15" customHeight="1" x14ac:dyDescent="0.2">
      <c r="A888" s="182"/>
      <c r="B888" s="182"/>
      <c r="C888" s="182"/>
      <c r="D888" s="182"/>
      <c r="E888" s="182"/>
      <c r="F888" s="202" t="s">
        <v>186</v>
      </c>
      <c r="G888" s="202"/>
      <c r="H888" s="183">
        <v>624.83000000000004</v>
      </c>
    </row>
    <row r="889" spans="1:8" s="179" customFormat="1" ht="15" customHeight="1" x14ac:dyDescent="0.2">
      <c r="A889" s="182"/>
      <c r="B889" s="182"/>
      <c r="C889" s="182"/>
      <c r="D889" s="182"/>
      <c r="E889" s="182"/>
      <c r="F889" s="202" t="s">
        <v>187</v>
      </c>
      <c r="G889" s="202"/>
      <c r="H889" s="176">
        <v>624.83000000000004</v>
      </c>
    </row>
    <row r="890" spans="1:8" s="179" customFormat="1" ht="15" customHeight="1" x14ac:dyDescent="0.2">
      <c r="A890" s="182"/>
      <c r="B890" s="182"/>
      <c r="C890" s="182"/>
      <c r="D890" s="182"/>
      <c r="E890" s="182"/>
      <c r="F890" s="202" t="s">
        <v>188</v>
      </c>
      <c r="G890" s="202"/>
      <c r="H890" s="176">
        <v>549.64</v>
      </c>
    </row>
    <row r="891" spans="1:8" s="179" customFormat="1" ht="15" customHeight="1" x14ac:dyDescent="0.2">
      <c r="A891" s="182"/>
      <c r="B891" s="182"/>
      <c r="C891" s="182"/>
      <c r="D891" s="182"/>
      <c r="E891" s="182"/>
      <c r="F891" s="202" t="s">
        <v>983</v>
      </c>
      <c r="G891" s="202"/>
      <c r="H891" s="176">
        <v>75.19</v>
      </c>
    </row>
    <row r="892" spans="1:8" s="179" customFormat="1" ht="15" customHeight="1" x14ac:dyDescent="0.2">
      <c r="A892" s="182"/>
      <c r="B892" s="182"/>
      <c r="C892" s="182"/>
      <c r="D892" s="182"/>
      <c r="E892" s="182"/>
      <c r="F892" s="202" t="s">
        <v>189</v>
      </c>
      <c r="G892" s="202"/>
      <c r="H892" s="176">
        <v>624.83000000000004</v>
      </c>
    </row>
    <row r="893" spans="1:8" s="179" customFormat="1" ht="15" customHeight="1" x14ac:dyDescent="0.2">
      <c r="A893" s="182"/>
      <c r="B893" s="182"/>
      <c r="C893" s="182"/>
      <c r="D893" s="182"/>
      <c r="E893" s="182"/>
      <c r="F893" s="202" t="s">
        <v>984</v>
      </c>
      <c r="G893" s="202"/>
      <c r="H893" s="176">
        <v>129.53</v>
      </c>
    </row>
    <row r="894" spans="1:8" s="179" customFormat="1" ht="15" customHeight="1" x14ac:dyDescent="0.2">
      <c r="A894" s="182"/>
      <c r="B894" s="182"/>
      <c r="C894" s="182"/>
      <c r="D894" s="182"/>
      <c r="E894" s="182"/>
      <c r="F894" s="202" t="s">
        <v>190</v>
      </c>
      <c r="G894" s="202"/>
      <c r="H894" s="176">
        <v>754.36</v>
      </c>
    </row>
    <row r="895" spans="1:8" s="179" customFormat="1" ht="9.9499999999999993" customHeight="1" x14ac:dyDescent="0.2">
      <c r="A895" s="182"/>
      <c r="B895" s="182"/>
      <c r="C895" s="182"/>
      <c r="D895" s="182"/>
      <c r="E895" s="182"/>
      <c r="F895" s="207"/>
      <c r="G895" s="207"/>
      <c r="H895" s="207"/>
    </row>
    <row r="896" spans="1:8" s="179" customFormat="1" ht="20.100000000000001" customHeight="1" x14ac:dyDescent="0.2">
      <c r="A896" s="208" t="s">
        <v>639</v>
      </c>
      <c r="B896" s="208"/>
      <c r="C896" s="208"/>
      <c r="D896" s="208"/>
      <c r="E896" s="208"/>
      <c r="F896" s="208"/>
      <c r="G896" s="208"/>
      <c r="H896" s="208"/>
    </row>
    <row r="897" spans="1:8" s="179" customFormat="1" ht="15" customHeight="1" x14ac:dyDescent="0.2">
      <c r="A897" s="203" t="s">
        <v>182</v>
      </c>
      <c r="B897" s="203"/>
      <c r="C897" s="204" t="s">
        <v>161</v>
      </c>
      <c r="D897" s="204"/>
      <c r="E897" s="108" t="s">
        <v>162</v>
      </c>
      <c r="F897" s="108" t="s">
        <v>163</v>
      </c>
      <c r="G897" s="108" t="s">
        <v>164</v>
      </c>
      <c r="H897" s="108" t="s">
        <v>165</v>
      </c>
    </row>
    <row r="898" spans="1:8" s="179" customFormat="1" ht="21" customHeight="1" x14ac:dyDescent="0.2">
      <c r="A898" s="109" t="s">
        <v>640</v>
      </c>
      <c r="B898" s="180" t="s">
        <v>641</v>
      </c>
      <c r="C898" s="205" t="s">
        <v>22</v>
      </c>
      <c r="D898" s="205"/>
      <c r="E898" s="109" t="s">
        <v>233</v>
      </c>
      <c r="F898" s="118">
        <v>1</v>
      </c>
      <c r="G898" s="181">
        <v>586.35</v>
      </c>
      <c r="H898" s="181">
        <v>586.35</v>
      </c>
    </row>
    <row r="899" spans="1:8" s="179" customFormat="1" ht="21" customHeight="1" x14ac:dyDescent="0.2">
      <c r="A899" s="109" t="s">
        <v>637</v>
      </c>
      <c r="B899" s="180" t="s">
        <v>638</v>
      </c>
      <c r="C899" s="205" t="s">
        <v>22</v>
      </c>
      <c r="D899" s="205"/>
      <c r="E899" s="109" t="s">
        <v>233</v>
      </c>
      <c r="F899" s="118">
        <v>1</v>
      </c>
      <c r="G899" s="181">
        <v>64.930000000000007</v>
      </c>
      <c r="H899" s="181">
        <v>64.930000000000007</v>
      </c>
    </row>
    <row r="900" spans="1:8" s="179" customFormat="1" ht="15" customHeight="1" x14ac:dyDescent="0.2">
      <c r="A900" s="182"/>
      <c r="B900" s="182"/>
      <c r="C900" s="182"/>
      <c r="D900" s="182"/>
      <c r="E900" s="182"/>
      <c r="F900" s="202" t="s">
        <v>186</v>
      </c>
      <c r="G900" s="202"/>
      <c r="H900" s="183">
        <v>651.28</v>
      </c>
    </row>
    <row r="901" spans="1:8" s="179" customFormat="1" ht="15" customHeight="1" x14ac:dyDescent="0.2">
      <c r="A901" s="182"/>
      <c r="B901" s="182"/>
      <c r="C901" s="182"/>
      <c r="D901" s="182"/>
      <c r="E901" s="182"/>
      <c r="F901" s="202" t="s">
        <v>187</v>
      </c>
      <c r="G901" s="202"/>
      <c r="H901" s="176">
        <v>651.28</v>
      </c>
    </row>
    <row r="902" spans="1:8" s="179" customFormat="1" ht="15" customHeight="1" x14ac:dyDescent="0.2">
      <c r="A902" s="182"/>
      <c r="B902" s="182"/>
      <c r="C902" s="182"/>
      <c r="D902" s="182"/>
      <c r="E902" s="182"/>
      <c r="F902" s="202" t="s">
        <v>188</v>
      </c>
      <c r="G902" s="202"/>
      <c r="H902" s="176">
        <v>576.09</v>
      </c>
    </row>
    <row r="903" spans="1:8" s="179" customFormat="1" ht="15" customHeight="1" x14ac:dyDescent="0.2">
      <c r="A903" s="182"/>
      <c r="B903" s="182"/>
      <c r="C903" s="182"/>
      <c r="D903" s="182"/>
      <c r="E903" s="182"/>
      <c r="F903" s="202" t="s">
        <v>983</v>
      </c>
      <c r="G903" s="202"/>
      <c r="H903" s="176">
        <v>75.19</v>
      </c>
    </row>
    <row r="904" spans="1:8" s="179" customFormat="1" ht="15" customHeight="1" x14ac:dyDescent="0.2">
      <c r="A904" s="182"/>
      <c r="B904" s="182"/>
      <c r="C904" s="182"/>
      <c r="D904" s="182"/>
      <c r="E904" s="182"/>
      <c r="F904" s="202" t="s">
        <v>189</v>
      </c>
      <c r="G904" s="202"/>
      <c r="H904" s="176">
        <v>651.28</v>
      </c>
    </row>
    <row r="905" spans="1:8" s="179" customFormat="1" ht="15" customHeight="1" x14ac:dyDescent="0.2">
      <c r="A905" s="182"/>
      <c r="B905" s="182"/>
      <c r="C905" s="182"/>
      <c r="D905" s="182"/>
      <c r="E905" s="182"/>
      <c r="F905" s="202" t="s">
        <v>984</v>
      </c>
      <c r="G905" s="202"/>
      <c r="H905" s="176">
        <v>135.01</v>
      </c>
    </row>
    <row r="906" spans="1:8" s="179" customFormat="1" ht="15" customHeight="1" x14ac:dyDescent="0.2">
      <c r="A906" s="182"/>
      <c r="B906" s="182"/>
      <c r="C906" s="182"/>
      <c r="D906" s="182"/>
      <c r="E906" s="182"/>
      <c r="F906" s="202" t="s">
        <v>190</v>
      </c>
      <c r="G906" s="202"/>
      <c r="H906" s="176">
        <v>786.29</v>
      </c>
    </row>
    <row r="907" spans="1:8" s="179" customFormat="1" ht="9.9499999999999993" customHeight="1" x14ac:dyDescent="0.2">
      <c r="A907" s="182"/>
      <c r="B907" s="182"/>
      <c r="C907" s="182"/>
      <c r="D907" s="182"/>
      <c r="E907" s="182"/>
      <c r="F907" s="207"/>
      <c r="G907" s="207"/>
      <c r="H907" s="207"/>
    </row>
    <row r="908" spans="1:8" s="179" customFormat="1" ht="20.100000000000001" customHeight="1" x14ac:dyDescent="0.2">
      <c r="A908" s="208" t="s">
        <v>642</v>
      </c>
      <c r="B908" s="208"/>
      <c r="C908" s="208"/>
      <c r="D908" s="208"/>
      <c r="E908" s="208"/>
      <c r="F908" s="208"/>
      <c r="G908" s="208"/>
      <c r="H908" s="208"/>
    </row>
    <row r="909" spans="1:8" s="179" customFormat="1" ht="15" customHeight="1" x14ac:dyDescent="0.2">
      <c r="A909" s="203" t="s">
        <v>160</v>
      </c>
      <c r="B909" s="203"/>
      <c r="C909" s="204" t="s">
        <v>161</v>
      </c>
      <c r="D909" s="204"/>
      <c r="E909" s="108" t="s">
        <v>162</v>
      </c>
      <c r="F909" s="108" t="s">
        <v>163</v>
      </c>
      <c r="G909" s="108" t="s">
        <v>164</v>
      </c>
      <c r="H909" s="108" t="s">
        <v>165</v>
      </c>
    </row>
    <row r="910" spans="1:8" s="179" customFormat="1" ht="21" customHeight="1" x14ac:dyDescent="0.2">
      <c r="A910" s="109" t="s">
        <v>432</v>
      </c>
      <c r="B910" s="180" t="s">
        <v>433</v>
      </c>
      <c r="C910" s="205" t="s">
        <v>13</v>
      </c>
      <c r="D910" s="205"/>
      <c r="E910" s="109" t="s">
        <v>185</v>
      </c>
      <c r="F910" s="118">
        <v>0.91300000000000003</v>
      </c>
      <c r="G910" s="181">
        <v>131.56</v>
      </c>
      <c r="H910" s="181">
        <v>120.11</v>
      </c>
    </row>
    <row r="911" spans="1:8" s="179" customFormat="1" ht="15" customHeight="1" x14ac:dyDescent="0.2">
      <c r="A911" s="109" t="s">
        <v>336</v>
      </c>
      <c r="B911" s="180" t="s">
        <v>337</v>
      </c>
      <c r="C911" s="205" t="s">
        <v>13</v>
      </c>
      <c r="D911" s="205"/>
      <c r="E911" s="109" t="s">
        <v>66</v>
      </c>
      <c r="F911" s="118">
        <v>293</v>
      </c>
      <c r="G911" s="181">
        <v>0.8</v>
      </c>
      <c r="H911" s="181">
        <v>234.4</v>
      </c>
    </row>
    <row r="912" spans="1:8" s="179" customFormat="1" ht="21" customHeight="1" x14ac:dyDescent="0.2">
      <c r="A912" s="109" t="s">
        <v>338</v>
      </c>
      <c r="B912" s="180" t="s">
        <v>339</v>
      </c>
      <c r="C912" s="205" t="s">
        <v>13</v>
      </c>
      <c r="D912" s="205"/>
      <c r="E912" s="109" t="s">
        <v>185</v>
      </c>
      <c r="F912" s="118">
        <v>0.20899999999999999</v>
      </c>
      <c r="G912" s="181">
        <v>114.74</v>
      </c>
      <c r="H912" s="181">
        <v>23.98</v>
      </c>
    </row>
    <row r="913" spans="1:8" s="179" customFormat="1" ht="21" customHeight="1" x14ac:dyDescent="0.2">
      <c r="A913" s="109" t="s">
        <v>340</v>
      </c>
      <c r="B913" s="180" t="s">
        <v>341</v>
      </c>
      <c r="C913" s="205" t="s">
        <v>13</v>
      </c>
      <c r="D913" s="205"/>
      <c r="E913" s="109" t="s">
        <v>185</v>
      </c>
      <c r="F913" s="118">
        <v>0.627</v>
      </c>
      <c r="G913" s="181">
        <v>115.35</v>
      </c>
      <c r="H913" s="181">
        <v>72.319999999999993</v>
      </c>
    </row>
    <row r="914" spans="1:8" s="179" customFormat="1" ht="15" customHeight="1" x14ac:dyDescent="0.2">
      <c r="A914" s="182"/>
      <c r="B914" s="182"/>
      <c r="C914" s="182"/>
      <c r="D914" s="182"/>
      <c r="E914" s="182"/>
      <c r="F914" s="202" t="s">
        <v>175</v>
      </c>
      <c r="G914" s="202"/>
      <c r="H914" s="183">
        <v>450.81</v>
      </c>
    </row>
    <row r="915" spans="1:8" s="179" customFormat="1" ht="15" customHeight="1" x14ac:dyDescent="0.2">
      <c r="A915" s="203" t="s">
        <v>176</v>
      </c>
      <c r="B915" s="203"/>
      <c r="C915" s="204" t="s">
        <v>161</v>
      </c>
      <c r="D915" s="204"/>
      <c r="E915" s="108" t="s">
        <v>162</v>
      </c>
      <c r="F915" s="108" t="s">
        <v>163</v>
      </c>
      <c r="G915" s="108" t="s">
        <v>164</v>
      </c>
      <c r="H915" s="108" t="s">
        <v>165</v>
      </c>
    </row>
    <row r="916" spans="1:8" s="179" customFormat="1" ht="15" customHeight="1" x14ac:dyDescent="0.2">
      <c r="A916" s="109" t="s">
        <v>179</v>
      </c>
      <c r="B916" s="180" t="s">
        <v>180</v>
      </c>
      <c r="C916" s="205" t="s">
        <v>13</v>
      </c>
      <c r="D916" s="205"/>
      <c r="E916" s="109" t="s">
        <v>96</v>
      </c>
      <c r="F916" s="118">
        <v>6</v>
      </c>
      <c r="G916" s="181">
        <v>22.59</v>
      </c>
      <c r="H916" s="181">
        <v>135.54</v>
      </c>
    </row>
    <row r="917" spans="1:8" s="179" customFormat="1" ht="18" customHeight="1" x14ac:dyDescent="0.2">
      <c r="A917" s="182"/>
      <c r="B917" s="182"/>
      <c r="C917" s="182"/>
      <c r="D917" s="182"/>
      <c r="E917" s="182"/>
      <c r="F917" s="202" t="s">
        <v>181</v>
      </c>
      <c r="G917" s="202"/>
      <c r="H917" s="183">
        <v>135.54</v>
      </c>
    </row>
    <row r="918" spans="1:8" s="179" customFormat="1" ht="15" customHeight="1" x14ac:dyDescent="0.2">
      <c r="A918" s="182"/>
      <c r="B918" s="182"/>
      <c r="C918" s="182"/>
      <c r="D918" s="182"/>
      <c r="E918" s="182"/>
      <c r="F918" s="202" t="s">
        <v>187</v>
      </c>
      <c r="G918" s="202"/>
      <c r="H918" s="176">
        <v>586.35</v>
      </c>
    </row>
    <row r="919" spans="1:8" s="179" customFormat="1" ht="15" customHeight="1" x14ac:dyDescent="0.2">
      <c r="A919" s="182"/>
      <c r="B919" s="182"/>
      <c r="C919" s="182"/>
      <c r="D919" s="182"/>
      <c r="E919" s="182"/>
      <c r="F919" s="202" t="s">
        <v>188</v>
      </c>
      <c r="G919" s="202"/>
      <c r="H919" s="176">
        <v>536.42999999999995</v>
      </c>
    </row>
    <row r="920" spans="1:8" s="179" customFormat="1" ht="15" customHeight="1" x14ac:dyDescent="0.2">
      <c r="A920" s="182"/>
      <c r="B920" s="182"/>
      <c r="C920" s="182"/>
      <c r="D920" s="182"/>
      <c r="E920" s="182"/>
      <c r="F920" s="202" t="s">
        <v>983</v>
      </c>
      <c r="G920" s="202"/>
      <c r="H920" s="176">
        <v>49.92</v>
      </c>
    </row>
    <row r="921" spans="1:8" s="179" customFormat="1" ht="15" customHeight="1" x14ac:dyDescent="0.2">
      <c r="A921" s="182"/>
      <c r="B921" s="182"/>
      <c r="C921" s="182"/>
      <c r="D921" s="182"/>
      <c r="E921" s="182"/>
      <c r="F921" s="202" t="s">
        <v>189</v>
      </c>
      <c r="G921" s="202"/>
      <c r="H921" s="176">
        <v>586.35</v>
      </c>
    </row>
    <row r="922" spans="1:8" s="179" customFormat="1" ht="15" customHeight="1" x14ac:dyDescent="0.2">
      <c r="A922" s="182"/>
      <c r="B922" s="182"/>
      <c r="C922" s="182"/>
      <c r="D922" s="182"/>
      <c r="E922" s="182"/>
      <c r="F922" s="202" t="s">
        <v>984</v>
      </c>
      <c r="G922" s="202"/>
      <c r="H922" s="176">
        <v>121.55</v>
      </c>
    </row>
    <row r="923" spans="1:8" s="179" customFormat="1" ht="15" customHeight="1" x14ac:dyDescent="0.2">
      <c r="A923" s="182"/>
      <c r="B923" s="182"/>
      <c r="C923" s="182"/>
      <c r="D923" s="182"/>
      <c r="E923" s="182"/>
      <c r="F923" s="202" t="s">
        <v>190</v>
      </c>
      <c r="G923" s="202"/>
      <c r="H923" s="176">
        <v>707.9</v>
      </c>
    </row>
    <row r="924" spans="1:8" s="179" customFormat="1" ht="9.9499999999999993" customHeight="1" x14ac:dyDescent="0.2">
      <c r="A924" s="182"/>
      <c r="B924" s="182"/>
      <c r="C924" s="182"/>
      <c r="D924" s="182"/>
      <c r="E924" s="182"/>
      <c r="F924" s="207"/>
      <c r="G924" s="207"/>
      <c r="H924" s="207"/>
    </row>
    <row r="925" spans="1:8" s="179" customFormat="1" ht="20.100000000000001" customHeight="1" x14ac:dyDescent="0.2">
      <c r="A925" s="208" t="s">
        <v>643</v>
      </c>
      <c r="B925" s="208"/>
      <c r="C925" s="208"/>
      <c r="D925" s="208"/>
      <c r="E925" s="208"/>
      <c r="F925" s="208"/>
      <c r="G925" s="208"/>
      <c r="H925" s="208"/>
    </row>
    <row r="926" spans="1:8" s="179" customFormat="1" ht="15" customHeight="1" x14ac:dyDescent="0.2">
      <c r="A926" s="203" t="s">
        <v>160</v>
      </c>
      <c r="B926" s="203"/>
      <c r="C926" s="204" t="s">
        <v>161</v>
      </c>
      <c r="D926" s="204"/>
      <c r="E926" s="108" t="s">
        <v>162</v>
      </c>
      <c r="F926" s="108" t="s">
        <v>163</v>
      </c>
      <c r="G926" s="108" t="s">
        <v>164</v>
      </c>
      <c r="H926" s="108" t="s">
        <v>165</v>
      </c>
    </row>
    <row r="927" spans="1:8" s="179" customFormat="1" ht="15" customHeight="1" x14ac:dyDescent="0.2">
      <c r="A927" s="109" t="s">
        <v>367</v>
      </c>
      <c r="B927" s="180" t="s">
        <v>368</v>
      </c>
      <c r="C927" s="205" t="s">
        <v>22</v>
      </c>
      <c r="D927" s="205"/>
      <c r="E927" s="109" t="s">
        <v>233</v>
      </c>
      <c r="F927" s="118">
        <v>1</v>
      </c>
      <c r="G927" s="181">
        <v>460.62</v>
      </c>
      <c r="H927" s="181">
        <v>460.62</v>
      </c>
    </row>
    <row r="928" spans="1:8" s="179" customFormat="1" ht="21" customHeight="1" x14ac:dyDescent="0.2">
      <c r="A928" s="109" t="s">
        <v>644</v>
      </c>
      <c r="B928" s="180" t="s">
        <v>645</v>
      </c>
      <c r="C928" s="205" t="s">
        <v>22</v>
      </c>
      <c r="D928" s="205"/>
      <c r="E928" s="109" t="s">
        <v>233</v>
      </c>
      <c r="F928" s="118">
        <v>1</v>
      </c>
      <c r="G928" s="181">
        <v>49.35</v>
      </c>
      <c r="H928" s="181">
        <v>49.35</v>
      </c>
    </row>
    <row r="929" spans="1:8" s="179" customFormat="1" ht="15" customHeight="1" x14ac:dyDescent="0.2">
      <c r="A929" s="182"/>
      <c r="B929" s="182"/>
      <c r="C929" s="182"/>
      <c r="D929" s="182"/>
      <c r="E929" s="182"/>
      <c r="F929" s="202" t="s">
        <v>175</v>
      </c>
      <c r="G929" s="202"/>
      <c r="H929" s="183">
        <v>509.97</v>
      </c>
    </row>
    <row r="930" spans="1:8" s="179" customFormat="1" ht="15" customHeight="1" x14ac:dyDescent="0.2">
      <c r="A930" s="203" t="s">
        <v>182</v>
      </c>
      <c r="B930" s="203"/>
      <c r="C930" s="204" t="s">
        <v>161</v>
      </c>
      <c r="D930" s="204"/>
      <c r="E930" s="108" t="s">
        <v>162</v>
      </c>
      <c r="F930" s="108" t="s">
        <v>163</v>
      </c>
      <c r="G930" s="108" t="s">
        <v>164</v>
      </c>
      <c r="H930" s="108" t="s">
        <v>165</v>
      </c>
    </row>
    <row r="931" spans="1:8" s="179" customFormat="1" ht="29.1" customHeight="1" x14ac:dyDescent="0.2">
      <c r="A931" s="109" t="s">
        <v>646</v>
      </c>
      <c r="B931" s="180" t="s">
        <v>647</v>
      </c>
      <c r="C931" s="205" t="s">
        <v>22</v>
      </c>
      <c r="D931" s="205"/>
      <c r="E931" s="109" t="s">
        <v>233</v>
      </c>
      <c r="F931" s="118">
        <v>1</v>
      </c>
      <c r="G931" s="181">
        <v>64.930000000000007</v>
      </c>
      <c r="H931" s="181">
        <v>64.930000000000007</v>
      </c>
    </row>
    <row r="932" spans="1:8" s="179" customFormat="1" ht="15" customHeight="1" x14ac:dyDescent="0.2">
      <c r="A932" s="182"/>
      <c r="B932" s="182"/>
      <c r="C932" s="182"/>
      <c r="D932" s="182"/>
      <c r="E932" s="182"/>
      <c r="F932" s="202" t="s">
        <v>186</v>
      </c>
      <c r="G932" s="202"/>
      <c r="H932" s="183">
        <v>64.930000000000007</v>
      </c>
    </row>
    <row r="933" spans="1:8" s="179" customFormat="1" ht="15" customHeight="1" x14ac:dyDescent="0.2">
      <c r="A933" s="182"/>
      <c r="B933" s="182"/>
      <c r="C933" s="182"/>
      <c r="D933" s="182"/>
      <c r="E933" s="182"/>
      <c r="F933" s="202" t="s">
        <v>187</v>
      </c>
      <c r="G933" s="202"/>
      <c r="H933" s="176">
        <v>574.9</v>
      </c>
    </row>
    <row r="934" spans="1:8" s="179" customFormat="1" ht="15" customHeight="1" x14ac:dyDescent="0.2">
      <c r="A934" s="182"/>
      <c r="B934" s="182"/>
      <c r="C934" s="182"/>
      <c r="D934" s="182"/>
      <c r="E934" s="182"/>
      <c r="F934" s="202" t="s">
        <v>188</v>
      </c>
      <c r="G934" s="202"/>
      <c r="H934" s="176">
        <v>549.63</v>
      </c>
    </row>
    <row r="935" spans="1:8" s="179" customFormat="1" ht="15" customHeight="1" x14ac:dyDescent="0.2">
      <c r="A935" s="182"/>
      <c r="B935" s="182"/>
      <c r="C935" s="182"/>
      <c r="D935" s="182"/>
      <c r="E935" s="182"/>
      <c r="F935" s="202" t="s">
        <v>983</v>
      </c>
      <c r="G935" s="202"/>
      <c r="H935" s="176">
        <v>25.27</v>
      </c>
    </row>
    <row r="936" spans="1:8" s="179" customFormat="1" ht="15" customHeight="1" x14ac:dyDescent="0.2">
      <c r="A936" s="182"/>
      <c r="B936" s="182"/>
      <c r="C936" s="182"/>
      <c r="D936" s="182"/>
      <c r="E936" s="182"/>
      <c r="F936" s="202" t="s">
        <v>189</v>
      </c>
      <c r="G936" s="202"/>
      <c r="H936" s="176">
        <v>574.9</v>
      </c>
    </row>
    <row r="937" spans="1:8" s="179" customFormat="1" ht="15" customHeight="1" x14ac:dyDescent="0.2">
      <c r="A937" s="182"/>
      <c r="B937" s="182"/>
      <c r="C937" s="182"/>
      <c r="D937" s="182"/>
      <c r="E937" s="182"/>
      <c r="F937" s="202" t="s">
        <v>984</v>
      </c>
      <c r="G937" s="202"/>
      <c r="H937" s="176">
        <v>119.18</v>
      </c>
    </row>
    <row r="938" spans="1:8" s="179" customFormat="1" ht="15" customHeight="1" x14ac:dyDescent="0.2">
      <c r="A938" s="182"/>
      <c r="B938" s="182"/>
      <c r="C938" s="182"/>
      <c r="D938" s="182"/>
      <c r="E938" s="182"/>
      <c r="F938" s="202" t="s">
        <v>190</v>
      </c>
      <c r="G938" s="202"/>
      <c r="H938" s="176">
        <v>694.08</v>
      </c>
    </row>
    <row r="939" spans="1:8" s="179" customFormat="1" ht="9.9499999999999993" customHeight="1" x14ac:dyDescent="0.2">
      <c r="A939" s="182"/>
      <c r="B939" s="182"/>
      <c r="C939" s="182"/>
      <c r="D939" s="182"/>
      <c r="E939" s="182"/>
      <c r="F939" s="207"/>
      <c r="G939" s="207"/>
      <c r="H939" s="207"/>
    </row>
    <row r="940" spans="1:8" s="179" customFormat="1" ht="20.100000000000001" customHeight="1" x14ac:dyDescent="0.2">
      <c r="A940" s="208" t="s">
        <v>648</v>
      </c>
      <c r="B940" s="208"/>
      <c r="C940" s="208"/>
      <c r="D940" s="208"/>
      <c r="E940" s="208"/>
      <c r="F940" s="208"/>
      <c r="G940" s="208"/>
      <c r="H940" s="208"/>
    </row>
    <row r="941" spans="1:8" s="179" customFormat="1" ht="15" customHeight="1" x14ac:dyDescent="0.2">
      <c r="A941" s="203" t="s">
        <v>160</v>
      </c>
      <c r="B941" s="203"/>
      <c r="C941" s="204" t="s">
        <v>161</v>
      </c>
      <c r="D941" s="204"/>
      <c r="E941" s="108" t="s">
        <v>162</v>
      </c>
      <c r="F941" s="108" t="s">
        <v>163</v>
      </c>
      <c r="G941" s="108" t="s">
        <v>164</v>
      </c>
      <c r="H941" s="108" t="s">
        <v>165</v>
      </c>
    </row>
    <row r="942" spans="1:8" s="179" customFormat="1" ht="29.1" customHeight="1" x14ac:dyDescent="0.2">
      <c r="A942" s="109" t="s">
        <v>649</v>
      </c>
      <c r="B942" s="180" t="s">
        <v>650</v>
      </c>
      <c r="C942" s="205" t="s">
        <v>13</v>
      </c>
      <c r="D942" s="205"/>
      <c r="E942" s="109" t="s">
        <v>185</v>
      </c>
      <c r="F942" s="118">
        <v>1</v>
      </c>
      <c r="G942" s="181">
        <v>530</v>
      </c>
      <c r="H942" s="181">
        <v>530</v>
      </c>
    </row>
    <row r="943" spans="1:8" s="179" customFormat="1" ht="21" customHeight="1" x14ac:dyDescent="0.2">
      <c r="A943" s="109" t="s">
        <v>644</v>
      </c>
      <c r="B943" s="180" t="s">
        <v>645</v>
      </c>
      <c r="C943" s="205" t="s">
        <v>22</v>
      </c>
      <c r="D943" s="205"/>
      <c r="E943" s="109" t="s">
        <v>233</v>
      </c>
      <c r="F943" s="118">
        <v>1</v>
      </c>
      <c r="G943" s="181">
        <v>49.35</v>
      </c>
      <c r="H943" s="181">
        <v>49.35</v>
      </c>
    </row>
    <row r="944" spans="1:8" s="179" customFormat="1" ht="15" customHeight="1" x14ac:dyDescent="0.2">
      <c r="A944" s="182"/>
      <c r="B944" s="182"/>
      <c r="C944" s="182"/>
      <c r="D944" s="182"/>
      <c r="E944" s="182"/>
      <c r="F944" s="202" t="s">
        <v>175</v>
      </c>
      <c r="G944" s="202"/>
      <c r="H944" s="183">
        <v>579.35</v>
      </c>
    </row>
    <row r="945" spans="1:8" s="179" customFormat="1" ht="15" customHeight="1" x14ac:dyDescent="0.2">
      <c r="A945" s="203" t="s">
        <v>182</v>
      </c>
      <c r="B945" s="203"/>
      <c r="C945" s="204" t="s">
        <v>161</v>
      </c>
      <c r="D945" s="204"/>
      <c r="E945" s="108" t="s">
        <v>162</v>
      </c>
      <c r="F945" s="108" t="s">
        <v>163</v>
      </c>
      <c r="G945" s="108" t="s">
        <v>164</v>
      </c>
      <c r="H945" s="108" t="s">
        <v>165</v>
      </c>
    </row>
    <row r="946" spans="1:8" s="179" customFormat="1" ht="29.1" customHeight="1" x14ac:dyDescent="0.2">
      <c r="A946" s="109" t="s">
        <v>646</v>
      </c>
      <c r="B946" s="180" t="s">
        <v>647</v>
      </c>
      <c r="C946" s="205" t="s">
        <v>22</v>
      </c>
      <c r="D946" s="205"/>
      <c r="E946" s="109" t="s">
        <v>233</v>
      </c>
      <c r="F946" s="118">
        <v>1</v>
      </c>
      <c r="G946" s="181">
        <v>64.930000000000007</v>
      </c>
      <c r="H946" s="181">
        <v>64.930000000000007</v>
      </c>
    </row>
    <row r="947" spans="1:8" s="179" customFormat="1" ht="15" customHeight="1" x14ac:dyDescent="0.2">
      <c r="A947" s="182"/>
      <c r="B947" s="182"/>
      <c r="C947" s="182"/>
      <c r="D947" s="182"/>
      <c r="E947" s="182"/>
      <c r="F947" s="202" t="s">
        <v>186</v>
      </c>
      <c r="G947" s="202"/>
      <c r="H947" s="183">
        <v>64.930000000000007</v>
      </c>
    </row>
    <row r="948" spans="1:8" s="179" customFormat="1" ht="15" customHeight="1" x14ac:dyDescent="0.2">
      <c r="A948" s="182"/>
      <c r="B948" s="182"/>
      <c r="C948" s="182"/>
      <c r="D948" s="182"/>
      <c r="E948" s="182"/>
      <c r="F948" s="202" t="s">
        <v>187</v>
      </c>
      <c r="G948" s="202"/>
      <c r="H948" s="176">
        <v>644.28</v>
      </c>
    </row>
    <row r="949" spans="1:8" s="179" customFormat="1" ht="15" customHeight="1" x14ac:dyDescent="0.2">
      <c r="A949" s="182"/>
      <c r="B949" s="182"/>
      <c r="C949" s="182"/>
      <c r="D949" s="182"/>
      <c r="E949" s="182"/>
      <c r="F949" s="202" t="s">
        <v>188</v>
      </c>
      <c r="G949" s="202"/>
      <c r="H949" s="176">
        <v>619.01</v>
      </c>
    </row>
    <row r="950" spans="1:8" s="179" customFormat="1" ht="15" customHeight="1" x14ac:dyDescent="0.2">
      <c r="A950" s="182"/>
      <c r="B950" s="182"/>
      <c r="C950" s="182"/>
      <c r="D950" s="182"/>
      <c r="E950" s="182"/>
      <c r="F950" s="202" t="s">
        <v>983</v>
      </c>
      <c r="G950" s="202"/>
      <c r="H950" s="176">
        <v>25.27</v>
      </c>
    </row>
    <row r="951" spans="1:8" s="179" customFormat="1" ht="15" customHeight="1" x14ac:dyDescent="0.2">
      <c r="A951" s="182"/>
      <c r="B951" s="182"/>
      <c r="C951" s="182"/>
      <c r="D951" s="182"/>
      <c r="E951" s="182"/>
      <c r="F951" s="202" t="s">
        <v>189</v>
      </c>
      <c r="G951" s="202"/>
      <c r="H951" s="176">
        <v>644.28</v>
      </c>
    </row>
    <row r="952" spans="1:8" s="179" customFormat="1" ht="15" customHeight="1" x14ac:dyDescent="0.2">
      <c r="A952" s="182"/>
      <c r="B952" s="182"/>
      <c r="C952" s="182"/>
      <c r="D952" s="182"/>
      <c r="E952" s="182"/>
      <c r="F952" s="202" t="s">
        <v>984</v>
      </c>
      <c r="G952" s="202"/>
      <c r="H952" s="176">
        <v>133.56</v>
      </c>
    </row>
    <row r="953" spans="1:8" s="179" customFormat="1" ht="15" customHeight="1" x14ac:dyDescent="0.2">
      <c r="A953" s="182"/>
      <c r="B953" s="182"/>
      <c r="C953" s="182"/>
      <c r="D953" s="182"/>
      <c r="E953" s="182"/>
      <c r="F953" s="202" t="s">
        <v>190</v>
      </c>
      <c r="G953" s="202"/>
      <c r="H953" s="176">
        <v>777.84</v>
      </c>
    </row>
    <row r="954" spans="1:8" s="179" customFormat="1" ht="9.9499999999999993" customHeight="1" x14ac:dyDescent="0.2">
      <c r="A954" s="182"/>
      <c r="B954" s="182"/>
      <c r="C954" s="182"/>
      <c r="D954" s="182"/>
      <c r="E954" s="182"/>
      <c r="F954" s="207"/>
      <c r="G954" s="207"/>
      <c r="H954" s="207"/>
    </row>
    <row r="955" spans="1:8" s="179" customFormat="1" ht="20.100000000000001" customHeight="1" x14ac:dyDescent="0.2">
      <c r="A955" s="208" t="s">
        <v>651</v>
      </c>
      <c r="B955" s="208"/>
      <c r="C955" s="208"/>
      <c r="D955" s="208"/>
      <c r="E955" s="208"/>
      <c r="F955" s="208"/>
      <c r="G955" s="208"/>
      <c r="H955" s="208"/>
    </row>
    <row r="956" spans="1:8" s="179" customFormat="1" ht="15" customHeight="1" x14ac:dyDescent="0.2">
      <c r="A956" s="203" t="s">
        <v>384</v>
      </c>
      <c r="B956" s="203"/>
      <c r="C956" s="204" t="s">
        <v>161</v>
      </c>
      <c r="D956" s="204"/>
      <c r="E956" s="108" t="s">
        <v>162</v>
      </c>
      <c r="F956" s="108" t="s">
        <v>163</v>
      </c>
      <c r="G956" s="108" t="s">
        <v>164</v>
      </c>
      <c r="H956" s="108" t="s">
        <v>165</v>
      </c>
    </row>
    <row r="957" spans="1:8" s="179" customFormat="1" ht="21" customHeight="1" x14ac:dyDescent="0.2">
      <c r="A957" s="109" t="s">
        <v>652</v>
      </c>
      <c r="B957" s="180" t="s">
        <v>653</v>
      </c>
      <c r="C957" s="205" t="s">
        <v>13</v>
      </c>
      <c r="D957" s="205"/>
      <c r="E957" s="109" t="s">
        <v>96</v>
      </c>
      <c r="F957" s="118">
        <v>1</v>
      </c>
      <c r="G957" s="181">
        <v>0.59</v>
      </c>
      <c r="H957" s="181">
        <v>0.59</v>
      </c>
    </row>
    <row r="958" spans="1:8" s="179" customFormat="1" ht="21" customHeight="1" x14ac:dyDescent="0.2">
      <c r="A958" s="109" t="s">
        <v>387</v>
      </c>
      <c r="B958" s="180" t="s">
        <v>388</v>
      </c>
      <c r="C958" s="205" t="s">
        <v>13</v>
      </c>
      <c r="D958" s="205"/>
      <c r="E958" s="109" t="s">
        <v>96</v>
      </c>
      <c r="F958" s="118">
        <v>1</v>
      </c>
      <c r="G958" s="181">
        <v>1.1399999999999999</v>
      </c>
      <c r="H958" s="181">
        <v>1.1399999999999999</v>
      </c>
    </row>
    <row r="959" spans="1:8" s="179" customFormat="1" ht="21" customHeight="1" x14ac:dyDescent="0.2">
      <c r="A959" s="109" t="s">
        <v>654</v>
      </c>
      <c r="B959" s="180" t="s">
        <v>655</v>
      </c>
      <c r="C959" s="205" t="s">
        <v>13</v>
      </c>
      <c r="D959" s="205"/>
      <c r="E959" s="109" t="s">
        <v>96</v>
      </c>
      <c r="F959" s="118">
        <v>1</v>
      </c>
      <c r="G959" s="181">
        <v>0.04</v>
      </c>
      <c r="H959" s="181">
        <v>0.04</v>
      </c>
    </row>
    <row r="960" spans="1:8" s="179" customFormat="1" ht="21" customHeight="1" x14ac:dyDescent="0.2">
      <c r="A960" s="109" t="s">
        <v>391</v>
      </c>
      <c r="B960" s="180" t="s">
        <v>392</v>
      </c>
      <c r="C960" s="205" t="s">
        <v>13</v>
      </c>
      <c r="D960" s="205"/>
      <c r="E960" s="109" t="s">
        <v>96</v>
      </c>
      <c r="F960" s="118">
        <v>1</v>
      </c>
      <c r="G960" s="181">
        <v>0.06</v>
      </c>
      <c r="H960" s="181">
        <v>0.06</v>
      </c>
    </row>
    <row r="961" spans="1:8" s="179" customFormat="1" ht="15" customHeight="1" x14ac:dyDescent="0.2">
      <c r="A961" s="182"/>
      <c r="B961" s="182"/>
      <c r="C961" s="182"/>
      <c r="D961" s="182"/>
      <c r="E961" s="182"/>
      <c r="F961" s="202" t="s">
        <v>393</v>
      </c>
      <c r="G961" s="202"/>
      <c r="H961" s="183">
        <v>1.83</v>
      </c>
    </row>
    <row r="962" spans="1:8" s="179" customFormat="1" ht="15" customHeight="1" x14ac:dyDescent="0.2">
      <c r="A962" s="203" t="s">
        <v>394</v>
      </c>
      <c r="B962" s="203"/>
      <c r="C962" s="204" t="s">
        <v>161</v>
      </c>
      <c r="D962" s="204"/>
      <c r="E962" s="108" t="s">
        <v>162</v>
      </c>
      <c r="F962" s="108" t="s">
        <v>163</v>
      </c>
      <c r="G962" s="108" t="s">
        <v>164</v>
      </c>
      <c r="H962" s="108" t="s">
        <v>165</v>
      </c>
    </row>
    <row r="963" spans="1:8" s="179" customFormat="1" ht="15" customHeight="1" x14ac:dyDescent="0.2">
      <c r="A963" s="109" t="s">
        <v>562</v>
      </c>
      <c r="B963" s="180" t="s">
        <v>563</v>
      </c>
      <c r="C963" s="205" t="s">
        <v>13</v>
      </c>
      <c r="D963" s="205"/>
      <c r="E963" s="109" t="s">
        <v>96</v>
      </c>
      <c r="F963" s="118">
        <v>1</v>
      </c>
      <c r="G963" s="181">
        <v>42.52</v>
      </c>
      <c r="H963" s="181">
        <v>42.52</v>
      </c>
    </row>
    <row r="964" spans="1:8" s="179" customFormat="1" ht="15" customHeight="1" x14ac:dyDescent="0.2">
      <c r="A964" s="182"/>
      <c r="B964" s="182"/>
      <c r="C964" s="182"/>
      <c r="D964" s="182"/>
      <c r="E964" s="182"/>
      <c r="F964" s="202" t="s">
        <v>397</v>
      </c>
      <c r="G964" s="202"/>
      <c r="H964" s="183">
        <v>42.52</v>
      </c>
    </row>
    <row r="965" spans="1:8" s="179" customFormat="1" ht="15" customHeight="1" x14ac:dyDescent="0.2">
      <c r="A965" s="203" t="s">
        <v>182</v>
      </c>
      <c r="B965" s="203"/>
      <c r="C965" s="204" t="s">
        <v>161</v>
      </c>
      <c r="D965" s="204"/>
      <c r="E965" s="108" t="s">
        <v>162</v>
      </c>
      <c r="F965" s="108" t="s">
        <v>163</v>
      </c>
      <c r="G965" s="108" t="s">
        <v>164</v>
      </c>
      <c r="H965" s="108" t="s">
        <v>165</v>
      </c>
    </row>
    <row r="966" spans="1:8" s="179" customFormat="1" ht="21" customHeight="1" x14ac:dyDescent="0.2">
      <c r="A966" s="109" t="s">
        <v>656</v>
      </c>
      <c r="B966" s="180" t="s">
        <v>657</v>
      </c>
      <c r="C966" s="205" t="s">
        <v>13</v>
      </c>
      <c r="D966" s="205"/>
      <c r="E966" s="109" t="s">
        <v>96</v>
      </c>
      <c r="F966" s="118">
        <v>1</v>
      </c>
      <c r="G966" s="181">
        <v>0.14000000000000001</v>
      </c>
      <c r="H966" s="181">
        <v>0.14000000000000001</v>
      </c>
    </row>
    <row r="967" spans="1:8" s="179" customFormat="1" ht="15" customHeight="1" x14ac:dyDescent="0.2">
      <c r="A967" s="182"/>
      <c r="B967" s="182"/>
      <c r="C967" s="182"/>
      <c r="D967" s="182"/>
      <c r="E967" s="182"/>
      <c r="F967" s="202" t="s">
        <v>186</v>
      </c>
      <c r="G967" s="202"/>
      <c r="H967" s="183">
        <v>0.14000000000000001</v>
      </c>
    </row>
    <row r="968" spans="1:8" s="179" customFormat="1" ht="15" customHeight="1" x14ac:dyDescent="0.2">
      <c r="A968" s="182"/>
      <c r="B968" s="182"/>
      <c r="C968" s="182"/>
      <c r="D968" s="182"/>
      <c r="E968" s="182"/>
      <c r="F968" s="202" t="s">
        <v>187</v>
      </c>
      <c r="G968" s="202"/>
      <c r="H968" s="176">
        <v>44.49</v>
      </c>
    </row>
    <row r="969" spans="1:8" s="179" customFormat="1" ht="15" customHeight="1" x14ac:dyDescent="0.2">
      <c r="A969" s="182"/>
      <c r="B969" s="182"/>
      <c r="C969" s="182"/>
      <c r="D969" s="182"/>
      <c r="E969" s="182"/>
      <c r="F969" s="202" t="s">
        <v>188</v>
      </c>
      <c r="G969" s="202"/>
      <c r="H969" s="176">
        <v>21.61</v>
      </c>
    </row>
    <row r="970" spans="1:8" s="179" customFormat="1" ht="15" customHeight="1" x14ac:dyDescent="0.2">
      <c r="A970" s="182"/>
      <c r="B970" s="182"/>
      <c r="C970" s="182"/>
      <c r="D970" s="182"/>
      <c r="E970" s="182"/>
      <c r="F970" s="202" t="s">
        <v>983</v>
      </c>
      <c r="G970" s="202"/>
      <c r="H970" s="176">
        <v>22.88</v>
      </c>
    </row>
    <row r="971" spans="1:8" s="179" customFormat="1" ht="15" customHeight="1" x14ac:dyDescent="0.2">
      <c r="A971" s="182"/>
      <c r="B971" s="182"/>
      <c r="C971" s="182"/>
      <c r="D971" s="182"/>
      <c r="E971" s="182"/>
      <c r="F971" s="202" t="s">
        <v>189</v>
      </c>
      <c r="G971" s="202"/>
      <c r="H971" s="176">
        <v>44.49</v>
      </c>
    </row>
    <row r="972" spans="1:8" s="179" customFormat="1" ht="15" customHeight="1" x14ac:dyDescent="0.2">
      <c r="A972" s="182"/>
      <c r="B972" s="182"/>
      <c r="C972" s="182"/>
      <c r="D972" s="182"/>
      <c r="E972" s="182"/>
      <c r="F972" s="202" t="s">
        <v>984</v>
      </c>
      <c r="G972" s="202"/>
      <c r="H972" s="176">
        <v>9.2200000000000006</v>
      </c>
    </row>
    <row r="973" spans="1:8" s="179" customFormat="1" ht="15" customHeight="1" x14ac:dyDescent="0.2">
      <c r="A973" s="182"/>
      <c r="B973" s="182"/>
      <c r="C973" s="182"/>
      <c r="D973" s="182"/>
      <c r="E973" s="182"/>
      <c r="F973" s="202" t="s">
        <v>190</v>
      </c>
      <c r="G973" s="202"/>
      <c r="H973" s="176">
        <v>53.71</v>
      </c>
    </row>
    <row r="974" spans="1:8" s="179" customFormat="1" ht="9.9499999999999993" customHeight="1" x14ac:dyDescent="0.2">
      <c r="A974" s="182"/>
      <c r="B974" s="182"/>
      <c r="C974" s="182"/>
      <c r="D974" s="182"/>
      <c r="E974" s="182"/>
      <c r="F974" s="207"/>
      <c r="G974" s="207"/>
      <c r="H974" s="207"/>
    </row>
    <row r="975" spans="1:8" s="179" customFormat="1" ht="20.100000000000001" customHeight="1" x14ac:dyDescent="0.2">
      <c r="A975" s="208" t="s">
        <v>658</v>
      </c>
      <c r="B975" s="208"/>
      <c r="C975" s="208"/>
      <c r="D975" s="208"/>
      <c r="E975" s="208"/>
      <c r="F975" s="208"/>
      <c r="G975" s="208"/>
      <c r="H975" s="208"/>
    </row>
    <row r="976" spans="1:8" s="179" customFormat="1" ht="15" customHeight="1" x14ac:dyDescent="0.2">
      <c r="A976" s="203" t="s">
        <v>384</v>
      </c>
      <c r="B976" s="203"/>
      <c r="C976" s="204" t="s">
        <v>161</v>
      </c>
      <c r="D976" s="204"/>
      <c r="E976" s="108" t="s">
        <v>162</v>
      </c>
      <c r="F976" s="108" t="s">
        <v>163</v>
      </c>
      <c r="G976" s="108" t="s">
        <v>164</v>
      </c>
      <c r="H976" s="108" t="s">
        <v>165</v>
      </c>
    </row>
    <row r="977" spans="1:8" s="179" customFormat="1" ht="21" customHeight="1" x14ac:dyDescent="0.2">
      <c r="A977" s="109" t="s">
        <v>410</v>
      </c>
      <c r="B977" s="180" t="s">
        <v>411</v>
      </c>
      <c r="C977" s="205" t="s">
        <v>13</v>
      </c>
      <c r="D977" s="205"/>
      <c r="E977" s="109" t="s">
        <v>96</v>
      </c>
      <c r="F977" s="118">
        <v>1</v>
      </c>
      <c r="G977" s="181">
        <v>3.62</v>
      </c>
      <c r="H977" s="181">
        <v>3.62</v>
      </c>
    </row>
    <row r="978" spans="1:8" s="179" customFormat="1" ht="21" customHeight="1" x14ac:dyDescent="0.2">
      <c r="A978" s="109" t="s">
        <v>659</v>
      </c>
      <c r="B978" s="180" t="s">
        <v>660</v>
      </c>
      <c r="C978" s="205" t="s">
        <v>13</v>
      </c>
      <c r="D978" s="205"/>
      <c r="E978" s="109" t="s">
        <v>96</v>
      </c>
      <c r="F978" s="118">
        <v>1</v>
      </c>
      <c r="G978" s="181">
        <v>1.01</v>
      </c>
      <c r="H978" s="181">
        <v>1.01</v>
      </c>
    </row>
    <row r="979" spans="1:8" s="179" customFormat="1" ht="21" customHeight="1" x14ac:dyDescent="0.2">
      <c r="A979" s="109" t="s">
        <v>387</v>
      </c>
      <c r="B979" s="180" t="s">
        <v>388</v>
      </c>
      <c r="C979" s="205" t="s">
        <v>13</v>
      </c>
      <c r="D979" s="205"/>
      <c r="E979" s="109" t="s">
        <v>96</v>
      </c>
      <c r="F979" s="118">
        <v>1</v>
      </c>
      <c r="G979" s="181">
        <v>1.1399999999999999</v>
      </c>
      <c r="H979" s="181">
        <v>1.1399999999999999</v>
      </c>
    </row>
    <row r="980" spans="1:8" s="179" customFormat="1" ht="21" customHeight="1" x14ac:dyDescent="0.2">
      <c r="A980" s="109" t="s">
        <v>661</v>
      </c>
      <c r="B980" s="180" t="s">
        <v>662</v>
      </c>
      <c r="C980" s="205" t="s">
        <v>13</v>
      </c>
      <c r="D980" s="205"/>
      <c r="E980" s="109" t="s">
        <v>96</v>
      </c>
      <c r="F980" s="118">
        <v>1</v>
      </c>
      <c r="G980" s="181">
        <v>0.69</v>
      </c>
      <c r="H980" s="181">
        <v>0.69</v>
      </c>
    </row>
    <row r="981" spans="1:8" s="179" customFormat="1" ht="21" customHeight="1" x14ac:dyDescent="0.2">
      <c r="A981" s="109" t="s">
        <v>391</v>
      </c>
      <c r="B981" s="180" t="s">
        <v>392</v>
      </c>
      <c r="C981" s="205" t="s">
        <v>13</v>
      </c>
      <c r="D981" s="205"/>
      <c r="E981" s="109" t="s">
        <v>96</v>
      </c>
      <c r="F981" s="118">
        <v>1</v>
      </c>
      <c r="G981" s="181">
        <v>0.06</v>
      </c>
      <c r="H981" s="181">
        <v>0.06</v>
      </c>
    </row>
    <row r="982" spans="1:8" s="179" customFormat="1" ht="21" customHeight="1" x14ac:dyDescent="0.2">
      <c r="A982" s="109" t="s">
        <v>416</v>
      </c>
      <c r="B982" s="180" t="s">
        <v>417</v>
      </c>
      <c r="C982" s="205" t="s">
        <v>13</v>
      </c>
      <c r="D982" s="205"/>
      <c r="E982" s="109" t="s">
        <v>96</v>
      </c>
      <c r="F982" s="118">
        <v>1</v>
      </c>
      <c r="G982" s="181">
        <v>0.68</v>
      </c>
      <c r="H982" s="181">
        <v>0.68</v>
      </c>
    </row>
    <row r="983" spans="1:8" s="179" customFormat="1" ht="15" customHeight="1" x14ac:dyDescent="0.2">
      <c r="A983" s="182"/>
      <c r="B983" s="182"/>
      <c r="C983" s="182"/>
      <c r="D983" s="182"/>
      <c r="E983" s="182"/>
      <c r="F983" s="202" t="s">
        <v>393</v>
      </c>
      <c r="G983" s="202"/>
      <c r="H983" s="183">
        <v>7.2</v>
      </c>
    </row>
    <row r="984" spans="1:8" s="179" customFormat="1" ht="15" customHeight="1" x14ac:dyDescent="0.2">
      <c r="A984" s="203" t="s">
        <v>394</v>
      </c>
      <c r="B984" s="203"/>
      <c r="C984" s="204" t="s">
        <v>161</v>
      </c>
      <c r="D984" s="204"/>
      <c r="E984" s="108" t="s">
        <v>162</v>
      </c>
      <c r="F984" s="108" t="s">
        <v>163</v>
      </c>
      <c r="G984" s="108" t="s">
        <v>164</v>
      </c>
      <c r="H984" s="108" t="s">
        <v>165</v>
      </c>
    </row>
    <row r="985" spans="1:8" s="179" customFormat="1" ht="15" customHeight="1" x14ac:dyDescent="0.2">
      <c r="A985" s="109" t="s">
        <v>565</v>
      </c>
      <c r="B985" s="180" t="s">
        <v>566</v>
      </c>
      <c r="C985" s="205" t="s">
        <v>13</v>
      </c>
      <c r="D985" s="205"/>
      <c r="E985" s="109" t="s">
        <v>96</v>
      </c>
      <c r="F985" s="118">
        <v>1</v>
      </c>
      <c r="G985" s="181">
        <v>24.05</v>
      </c>
      <c r="H985" s="181">
        <v>24.05</v>
      </c>
    </row>
    <row r="986" spans="1:8" s="179" customFormat="1" ht="15" customHeight="1" x14ac:dyDescent="0.2">
      <c r="A986" s="182"/>
      <c r="B986" s="182"/>
      <c r="C986" s="182"/>
      <c r="D986" s="182"/>
      <c r="E986" s="182"/>
      <c r="F986" s="202" t="s">
        <v>397</v>
      </c>
      <c r="G986" s="202"/>
      <c r="H986" s="183">
        <v>24.05</v>
      </c>
    </row>
    <row r="987" spans="1:8" s="179" customFormat="1" ht="15" customHeight="1" x14ac:dyDescent="0.2">
      <c r="A987" s="203" t="s">
        <v>182</v>
      </c>
      <c r="B987" s="203"/>
      <c r="C987" s="204" t="s">
        <v>161</v>
      </c>
      <c r="D987" s="204"/>
      <c r="E987" s="108" t="s">
        <v>162</v>
      </c>
      <c r="F987" s="108" t="s">
        <v>163</v>
      </c>
      <c r="G987" s="108" t="s">
        <v>164</v>
      </c>
      <c r="H987" s="108" t="s">
        <v>165</v>
      </c>
    </row>
    <row r="988" spans="1:8" s="179" customFormat="1" ht="21" customHeight="1" x14ac:dyDescent="0.2">
      <c r="A988" s="109" t="s">
        <v>663</v>
      </c>
      <c r="B988" s="180" t="s">
        <v>664</v>
      </c>
      <c r="C988" s="205" t="s">
        <v>13</v>
      </c>
      <c r="D988" s="205"/>
      <c r="E988" s="109" t="s">
        <v>96</v>
      </c>
      <c r="F988" s="118">
        <v>1</v>
      </c>
      <c r="G988" s="181">
        <v>0.89</v>
      </c>
      <c r="H988" s="181">
        <v>0.89</v>
      </c>
    </row>
    <row r="989" spans="1:8" s="179" customFormat="1" ht="15" customHeight="1" x14ac:dyDescent="0.2">
      <c r="A989" s="182"/>
      <c r="B989" s="182"/>
      <c r="C989" s="182"/>
      <c r="D989" s="182"/>
      <c r="E989" s="182"/>
      <c r="F989" s="202" t="s">
        <v>186</v>
      </c>
      <c r="G989" s="202"/>
      <c r="H989" s="183">
        <v>0.89</v>
      </c>
    </row>
    <row r="990" spans="1:8" s="179" customFormat="1" ht="15" customHeight="1" x14ac:dyDescent="0.2">
      <c r="A990" s="182"/>
      <c r="B990" s="182"/>
      <c r="C990" s="182"/>
      <c r="D990" s="182"/>
      <c r="E990" s="182"/>
      <c r="F990" s="202" t="s">
        <v>187</v>
      </c>
      <c r="G990" s="202"/>
      <c r="H990" s="176">
        <v>32.14</v>
      </c>
    </row>
    <row r="991" spans="1:8" s="179" customFormat="1" ht="15" customHeight="1" x14ac:dyDescent="0.2">
      <c r="A991" s="182"/>
      <c r="B991" s="182"/>
      <c r="C991" s="182"/>
      <c r="D991" s="182"/>
      <c r="E991" s="182"/>
      <c r="F991" s="202" t="s">
        <v>188</v>
      </c>
      <c r="G991" s="202"/>
      <c r="H991" s="176">
        <v>18.760000000000002</v>
      </c>
    </row>
    <row r="992" spans="1:8" s="179" customFormat="1" ht="15" customHeight="1" x14ac:dyDescent="0.2">
      <c r="A992" s="182"/>
      <c r="B992" s="182"/>
      <c r="C992" s="182"/>
      <c r="D992" s="182"/>
      <c r="E992" s="182"/>
      <c r="F992" s="202" t="s">
        <v>983</v>
      </c>
      <c r="G992" s="202"/>
      <c r="H992" s="176">
        <v>13.38</v>
      </c>
    </row>
    <row r="993" spans="1:8" s="179" customFormat="1" ht="15" customHeight="1" x14ac:dyDescent="0.2">
      <c r="A993" s="182"/>
      <c r="B993" s="182"/>
      <c r="C993" s="182"/>
      <c r="D993" s="182"/>
      <c r="E993" s="182"/>
      <c r="F993" s="202" t="s">
        <v>189</v>
      </c>
      <c r="G993" s="202"/>
      <c r="H993" s="176">
        <v>32.14</v>
      </c>
    </row>
    <row r="994" spans="1:8" s="179" customFormat="1" ht="15" customHeight="1" x14ac:dyDescent="0.2">
      <c r="A994" s="182"/>
      <c r="B994" s="182"/>
      <c r="C994" s="182"/>
      <c r="D994" s="182"/>
      <c r="E994" s="182"/>
      <c r="F994" s="202" t="s">
        <v>984</v>
      </c>
      <c r="G994" s="202"/>
      <c r="H994" s="176">
        <v>6.66</v>
      </c>
    </row>
    <row r="995" spans="1:8" s="179" customFormat="1" ht="15" customHeight="1" x14ac:dyDescent="0.2">
      <c r="A995" s="182"/>
      <c r="B995" s="182"/>
      <c r="C995" s="182"/>
      <c r="D995" s="182"/>
      <c r="E995" s="182"/>
      <c r="F995" s="202" t="s">
        <v>190</v>
      </c>
      <c r="G995" s="202"/>
      <c r="H995" s="176">
        <v>38.799999999999997</v>
      </c>
    </row>
    <row r="996" spans="1:8" s="179" customFormat="1" ht="9.9499999999999993" customHeight="1" x14ac:dyDescent="0.2">
      <c r="A996" s="182"/>
      <c r="B996" s="182"/>
      <c r="C996" s="182"/>
      <c r="D996" s="182"/>
      <c r="E996" s="182"/>
      <c r="F996" s="207"/>
      <c r="G996" s="207"/>
      <c r="H996" s="207"/>
    </row>
    <row r="997" spans="1:8" s="179" customFormat="1" ht="20.100000000000001" customHeight="1" x14ac:dyDescent="0.2">
      <c r="A997" s="208" t="s">
        <v>665</v>
      </c>
      <c r="B997" s="208"/>
      <c r="C997" s="208"/>
      <c r="D997" s="208"/>
      <c r="E997" s="208"/>
      <c r="F997" s="208"/>
      <c r="G997" s="208"/>
      <c r="H997" s="208"/>
    </row>
    <row r="998" spans="1:8" s="179" customFormat="1" ht="15" customHeight="1" x14ac:dyDescent="0.2">
      <c r="A998" s="203" t="s">
        <v>384</v>
      </c>
      <c r="B998" s="203"/>
      <c r="C998" s="204" t="s">
        <v>161</v>
      </c>
      <c r="D998" s="204"/>
      <c r="E998" s="108" t="s">
        <v>162</v>
      </c>
      <c r="F998" s="108" t="s">
        <v>163</v>
      </c>
      <c r="G998" s="108" t="s">
        <v>164</v>
      </c>
      <c r="H998" s="108" t="s">
        <v>165</v>
      </c>
    </row>
    <row r="999" spans="1:8" s="179" customFormat="1" ht="21" customHeight="1" x14ac:dyDescent="0.2">
      <c r="A999" s="109" t="s">
        <v>410</v>
      </c>
      <c r="B999" s="180" t="s">
        <v>411</v>
      </c>
      <c r="C999" s="205" t="s">
        <v>13</v>
      </c>
      <c r="D999" s="205"/>
      <c r="E999" s="109" t="s">
        <v>96</v>
      </c>
      <c r="F999" s="118">
        <v>1</v>
      </c>
      <c r="G999" s="181">
        <v>3.62</v>
      </c>
      <c r="H999" s="181">
        <v>3.62</v>
      </c>
    </row>
    <row r="1000" spans="1:8" s="179" customFormat="1" ht="21" customHeight="1" x14ac:dyDescent="0.2">
      <c r="A1000" s="109" t="s">
        <v>666</v>
      </c>
      <c r="B1000" s="180" t="s">
        <v>667</v>
      </c>
      <c r="C1000" s="205" t="s">
        <v>13</v>
      </c>
      <c r="D1000" s="205"/>
      <c r="E1000" s="109" t="s">
        <v>96</v>
      </c>
      <c r="F1000" s="118">
        <v>1</v>
      </c>
      <c r="G1000" s="181">
        <v>0.9</v>
      </c>
      <c r="H1000" s="181">
        <v>0.9</v>
      </c>
    </row>
    <row r="1001" spans="1:8" s="179" customFormat="1" ht="21" customHeight="1" x14ac:dyDescent="0.2">
      <c r="A1001" s="109" t="s">
        <v>387</v>
      </c>
      <c r="B1001" s="180" t="s">
        <v>388</v>
      </c>
      <c r="C1001" s="205" t="s">
        <v>13</v>
      </c>
      <c r="D1001" s="205"/>
      <c r="E1001" s="109" t="s">
        <v>96</v>
      </c>
      <c r="F1001" s="118">
        <v>1</v>
      </c>
      <c r="G1001" s="181">
        <v>1.1399999999999999</v>
      </c>
      <c r="H1001" s="181">
        <v>1.1399999999999999</v>
      </c>
    </row>
    <row r="1002" spans="1:8" s="179" customFormat="1" ht="21" customHeight="1" x14ac:dyDescent="0.2">
      <c r="A1002" s="109" t="s">
        <v>668</v>
      </c>
      <c r="B1002" s="180" t="s">
        <v>669</v>
      </c>
      <c r="C1002" s="205" t="s">
        <v>13</v>
      </c>
      <c r="D1002" s="205"/>
      <c r="E1002" s="109" t="s">
        <v>96</v>
      </c>
      <c r="F1002" s="118">
        <v>1</v>
      </c>
      <c r="G1002" s="181">
        <v>0.25</v>
      </c>
      <c r="H1002" s="181">
        <v>0.25</v>
      </c>
    </row>
    <row r="1003" spans="1:8" s="179" customFormat="1" ht="21" customHeight="1" x14ac:dyDescent="0.2">
      <c r="A1003" s="109" t="s">
        <v>391</v>
      </c>
      <c r="B1003" s="180" t="s">
        <v>392</v>
      </c>
      <c r="C1003" s="205" t="s">
        <v>13</v>
      </c>
      <c r="D1003" s="205"/>
      <c r="E1003" s="109" t="s">
        <v>96</v>
      </c>
      <c r="F1003" s="118">
        <v>1</v>
      </c>
      <c r="G1003" s="181">
        <v>0.06</v>
      </c>
      <c r="H1003" s="181">
        <v>0.06</v>
      </c>
    </row>
    <row r="1004" spans="1:8" s="179" customFormat="1" ht="21" customHeight="1" x14ac:dyDescent="0.2">
      <c r="A1004" s="109" t="s">
        <v>416</v>
      </c>
      <c r="B1004" s="180" t="s">
        <v>417</v>
      </c>
      <c r="C1004" s="205" t="s">
        <v>13</v>
      </c>
      <c r="D1004" s="205"/>
      <c r="E1004" s="109" t="s">
        <v>96</v>
      </c>
      <c r="F1004" s="118">
        <v>1</v>
      </c>
      <c r="G1004" s="181">
        <v>0.68</v>
      </c>
      <c r="H1004" s="181">
        <v>0.68</v>
      </c>
    </row>
    <row r="1005" spans="1:8" s="179" customFormat="1" ht="15" customHeight="1" x14ac:dyDescent="0.2">
      <c r="A1005" s="182"/>
      <c r="B1005" s="182"/>
      <c r="C1005" s="182"/>
      <c r="D1005" s="182"/>
      <c r="E1005" s="182"/>
      <c r="F1005" s="202" t="s">
        <v>393</v>
      </c>
      <c r="G1005" s="202"/>
      <c r="H1005" s="183">
        <v>6.65</v>
      </c>
    </row>
    <row r="1006" spans="1:8" s="179" customFormat="1" ht="15" customHeight="1" x14ac:dyDescent="0.2">
      <c r="A1006" s="203" t="s">
        <v>394</v>
      </c>
      <c r="B1006" s="203"/>
      <c r="C1006" s="204" t="s">
        <v>161</v>
      </c>
      <c r="D1006" s="204"/>
      <c r="E1006" s="108" t="s">
        <v>162</v>
      </c>
      <c r="F1006" s="108" t="s">
        <v>163</v>
      </c>
      <c r="G1006" s="108" t="s">
        <v>164</v>
      </c>
      <c r="H1006" s="108" t="s">
        <v>165</v>
      </c>
    </row>
    <row r="1007" spans="1:8" s="179" customFormat="1" ht="15" customHeight="1" x14ac:dyDescent="0.2">
      <c r="A1007" s="109" t="s">
        <v>568</v>
      </c>
      <c r="B1007" s="180" t="s">
        <v>569</v>
      </c>
      <c r="C1007" s="205" t="s">
        <v>13</v>
      </c>
      <c r="D1007" s="205"/>
      <c r="E1007" s="109" t="s">
        <v>96</v>
      </c>
      <c r="F1007" s="118">
        <v>1</v>
      </c>
      <c r="G1007" s="181">
        <v>24.05</v>
      </c>
      <c r="H1007" s="181">
        <v>24.05</v>
      </c>
    </row>
    <row r="1008" spans="1:8" s="179" customFormat="1" ht="15" customHeight="1" x14ac:dyDescent="0.2">
      <c r="A1008" s="182"/>
      <c r="B1008" s="182"/>
      <c r="C1008" s="182"/>
      <c r="D1008" s="182"/>
      <c r="E1008" s="182"/>
      <c r="F1008" s="202" t="s">
        <v>397</v>
      </c>
      <c r="G1008" s="202"/>
      <c r="H1008" s="183">
        <v>24.05</v>
      </c>
    </row>
    <row r="1009" spans="1:8" s="179" customFormat="1" ht="15" customHeight="1" x14ac:dyDescent="0.2">
      <c r="A1009" s="203" t="s">
        <v>182</v>
      </c>
      <c r="B1009" s="203"/>
      <c r="C1009" s="204" t="s">
        <v>161</v>
      </c>
      <c r="D1009" s="204"/>
      <c r="E1009" s="108" t="s">
        <v>162</v>
      </c>
      <c r="F1009" s="108" t="s">
        <v>163</v>
      </c>
      <c r="G1009" s="108" t="s">
        <v>164</v>
      </c>
      <c r="H1009" s="108" t="s">
        <v>165</v>
      </c>
    </row>
    <row r="1010" spans="1:8" s="179" customFormat="1" ht="21" customHeight="1" x14ac:dyDescent="0.2">
      <c r="A1010" s="109" t="s">
        <v>670</v>
      </c>
      <c r="B1010" s="180" t="s">
        <v>671</v>
      </c>
      <c r="C1010" s="205" t="s">
        <v>13</v>
      </c>
      <c r="D1010" s="205"/>
      <c r="E1010" s="109" t="s">
        <v>96</v>
      </c>
      <c r="F1010" s="118">
        <v>1</v>
      </c>
      <c r="G1010" s="181">
        <v>0.43</v>
      </c>
      <c r="H1010" s="181">
        <v>0.43</v>
      </c>
    </row>
    <row r="1011" spans="1:8" s="179" customFormat="1" ht="15" customHeight="1" x14ac:dyDescent="0.2">
      <c r="A1011" s="182"/>
      <c r="B1011" s="182"/>
      <c r="C1011" s="182"/>
      <c r="D1011" s="182"/>
      <c r="E1011" s="182"/>
      <c r="F1011" s="202" t="s">
        <v>186</v>
      </c>
      <c r="G1011" s="202"/>
      <c r="H1011" s="183">
        <v>0.43</v>
      </c>
    </row>
    <row r="1012" spans="1:8" s="179" customFormat="1" ht="15" customHeight="1" x14ac:dyDescent="0.2">
      <c r="A1012" s="182"/>
      <c r="B1012" s="182"/>
      <c r="C1012" s="182"/>
      <c r="D1012" s="182"/>
      <c r="E1012" s="182"/>
      <c r="F1012" s="202" t="s">
        <v>187</v>
      </c>
      <c r="G1012" s="202"/>
      <c r="H1012" s="176">
        <v>31.13</v>
      </c>
    </row>
    <row r="1013" spans="1:8" s="179" customFormat="1" ht="15" customHeight="1" x14ac:dyDescent="0.2">
      <c r="A1013" s="182"/>
      <c r="B1013" s="182"/>
      <c r="C1013" s="182"/>
      <c r="D1013" s="182"/>
      <c r="E1013" s="182"/>
      <c r="F1013" s="202" t="s">
        <v>188</v>
      </c>
      <c r="G1013" s="202"/>
      <c r="H1013" s="176">
        <v>18</v>
      </c>
    </row>
    <row r="1014" spans="1:8" s="179" customFormat="1" ht="15" customHeight="1" x14ac:dyDescent="0.2">
      <c r="A1014" s="182"/>
      <c r="B1014" s="182"/>
      <c r="C1014" s="182"/>
      <c r="D1014" s="182"/>
      <c r="E1014" s="182"/>
      <c r="F1014" s="202" t="s">
        <v>983</v>
      </c>
      <c r="G1014" s="202"/>
      <c r="H1014" s="176">
        <v>13.13</v>
      </c>
    </row>
    <row r="1015" spans="1:8" s="179" customFormat="1" ht="15" customHeight="1" x14ac:dyDescent="0.2">
      <c r="A1015" s="182"/>
      <c r="B1015" s="182"/>
      <c r="C1015" s="182"/>
      <c r="D1015" s="182"/>
      <c r="E1015" s="182"/>
      <c r="F1015" s="202" t="s">
        <v>189</v>
      </c>
      <c r="G1015" s="202"/>
      <c r="H1015" s="176">
        <v>31.13</v>
      </c>
    </row>
    <row r="1016" spans="1:8" s="179" customFormat="1" ht="15" customHeight="1" x14ac:dyDescent="0.2">
      <c r="A1016" s="182"/>
      <c r="B1016" s="182"/>
      <c r="C1016" s="182"/>
      <c r="D1016" s="182"/>
      <c r="E1016" s="182"/>
      <c r="F1016" s="202" t="s">
        <v>984</v>
      </c>
      <c r="G1016" s="202"/>
      <c r="H1016" s="176">
        <v>6.45</v>
      </c>
    </row>
    <row r="1017" spans="1:8" s="179" customFormat="1" ht="15" customHeight="1" x14ac:dyDescent="0.2">
      <c r="A1017" s="182"/>
      <c r="B1017" s="182"/>
      <c r="C1017" s="182"/>
      <c r="D1017" s="182"/>
      <c r="E1017" s="182"/>
      <c r="F1017" s="202" t="s">
        <v>190</v>
      </c>
      <c r="G1017" s="202"/>
      <c r="H1017" s="176">
        <v>37.58</v>
      </c>
    </row>
    <row r="1018" spans="1:8" s="179" customFormat="1" ht="9.9499999999999993" customHeight="1" x14ac:dyDescent="0.2">
      <c r="A1018" s="182"/>
      <c r="B1018" s="182"/>
      <c r="C1018" s="182"/>
      <c r="D1018" s="182"/>
      <c r="E1018" s="182"/>
      <c r="F1018" s="207"/>
      <c r="G1018" s="207"/>
      <c r="H1018" s="207"/>
    </row>
    <row r="1019" spans="1:8" s="179" customFormat="1" ht="20.100000000000001" customHeight="1" x14ac:dyDescent="0.2">
      <c r="A1019" s="208" t="s">
        <v>672</v>
      </c>
      <c r="B1019" s="208"/>
      <c r="C1019" s="208"/>
      <c r="D1019" s="208"/>
      <c r="E1019" s="208"/>
      <c r="F1019" s="208"/>
      <c r="G1019" s="208"/>
      <c r="H1019" s="208"/>
    </row>
    <row r="1020" spans="1:8" s="179" customFormat="1" ht="15" customHeight="1" x14ac:dyDescent="0.2">
      <c r="A1020" s="203" t="s">
        <v>384</v>
      </c>
      <c r="B1020" s="203"/>
      <c r="C1020" s="204" t="s">
        <v>161</v>
      </c>
      <c r="D1020" s="204"/>
      <c r="E1020" s="108" t="s">
        <v>162</v>
      </c>
      <c r="F1020" s="108" t="s">
        <v>163</v>
      </c>
      <c r="G1020" s="108" t="s">
        <v>164</v>
      </c>
      <c r="H1020" s="108" t="s">
        <v>165</v>
      </c>
    </row>
    <row r="1021" spans="1:8" s="179" customFormat="1" ht="21" customHeight="1" x14ac:dyDescent="0.2">
      <c r="A1021" s="109" t="s">
        <v>385</v>
      </c>
      <c r="B1021" s="180" t="s">
        <v>386</v>
      </c>
      <c r="C1021" s="205" t="s">
        <v>13</v>
      </c>
      <c r="D1021" s="205"/>
      <c r="E1021" s="109" t="s">
        <v>96</v>
      </c>
      <c r="F1021" s="118">
        <v>1</v>
      </c>
      <c r="G1021" s="181">
        <v>0.62</v>
      </c>
      <c r="H1021" s="181">
        <v>0.62</v>
      </c>
    </row>
    <row r="1022" spans="1:8" s="179" customFormat="1" ht="21" customHeight="1" x14ac:dyDescent="0.2">
      <c r="A1022" s="109" t="s">
        <v>387</v>
      </c>
      <c r="B1022" s="180" t="s">
        <v>388</v>
      </c>
      <c r="C1022" s="205" t="s">
        <v>13</v>
      </c>
      <c r="D1022" s="205"/>
      <c r="E1022" s="109" t="s">
        <v>96</v>
      </c>
      <c r="F1022" s="118">
        <v>1</v>
      </c>
      <c r="G1022" s="181">
        <v>1.1399999999999999</v>
      </c>
      <c r="H1022" s="181">
        <v>1.1399999999999999</v>
      </c>
    </row>
    <row r="1023" spans="1:8" s="179" customFormat="1" ht="21" customHeight="1" x14ac:dyDescent="0.2">
      <c r="A1023" s="109" t="s">
        <v>389</v>
      </c>
      <c r="B1023" s="180" t="s">
        <v>390</v>
      </c>
      <c r="C1023" s="205" t="s">
        <v>13</v>
      </c>
      <c r="D1023" s="205"/>
      <c r="E1023" s="109" t="s">
        <v>96</v>
      </c>
      <c r="F1023" s="118">
        <v>1</v>
      </c>
      <c r="G1023" s="181">
        <v>0.01</v>
      </c>
      <c r="H1023" s="181">
        <v>0.01</v>
      </c>
    </row>
    <row r="1024" spans="1:8" s="179" customFormat="1" ht="21" customHeight="1" x14ac:dyDescent="0.2">
      <c r="A1024" s="109" t="s">
        <v>391</v>
      </c>
      <c r="B1024" s="180" t="s">
        <v>392</v>
      </c>
      <c r="C1024" s="205" t="s">
        <v>13</v>
      </c>
      <c r="D1024" s="205"/>
      <c r="E1024" s="109" t="s">
        <v>96</v>
      </c>
      <c r="F1024" s="118">
        <v>1</v>
      </c>
      <c r="G1024" s="181">
        <v>0.06</v>
      </c>
      <c r="H1024" s="181">
        <v>0.06</v>
      </c>
    </row>
    <row r="1025" spans="1:8" s="179" customFormat="1" ht="15" customHeight="1" x14ac:dyDescent="0.2">
      <c r="A1025" s="182"/>
      <c r="B1025" s="182"/>
      <c r="C1025" s="182"/>
      <c r="D1025" s="182"/>
      <c r="E1025" s="182"/>
      <c r="F1025" s="202" t="s">
        <v>393</v>
      </c>
      <c r="G1025" s="202"/>
      <c r="H1025" s="183">
        <v>1.83</v>
      </c>
    </row>
    <row r="1026" spans="1:8" s="179" customFormat="1" ht="15" customHeight="1" x14ac:dyDescent="0.2">
      <c r="A1026" s="203" t="s">
        <v>394</v>
      </c>
      <c r="B1026" s="203"/>
      <c r="C1026" s="204" t="s">
        <v>161</v>
      </c>
      <c r="D1026" s="204"/>
      <c r="E1026" s="108" t="s">
        <v>162</v>
      </c>
      <c r="F1026" s="108" t="s">
        <v>163</v>
      </c>
      <c r="G1026" s="108" t="s">
        <v>164</v>
      </c>
      <c r="H1026" s="108" t="s">
        <v>165</v>
      </c>
    </row>
    <row r="1027" spans="1:8" s="179" customFormat="1" ht="15" customHeight="1" x14ac:dyDescent="0.2">
      <c r="A1027" s="109" t="s">
        <v>573</v>
      </c>
      <c r="B1027" s="180" t="s">
        <v>574</v>
      </c>
      <c r="C1027" s="205" t="s">
        <v>13</v>
      </c>
      <c r="D1027" s="205"/>
      <c r="E1027" s="109" t="s">
        <v>96</v>
      </c>
      <c r="F1027" s="118">
        <v>1</v>
      </c>
      <c r="G1027" s="181">
        <v>130.85</v>
      </c>
      <c r="H1027" s="181">
        <v>130.85</v>
      </c>
    </row>
    <row r="1028" spans="1:8" s="179" customFormat="1" ht="15" customHeight="1" x14ac:dyDescent="0.2">
      <c r="A1028" s="182"/>
      <c r="B1028" s="182"/>
      <c r="C1028" s="182"/>
      <c r="D1028" s="182"/>
      <c r="E1028" s="182"/>
      <c r="F1028" s="202" t="s">
        <v>397</v>
      </c>
      <c r="G1028" s="202"/>
      <c r="H1028" s="183">
        <v>130.85</v>
      </c>
    </row>
    <row r="1029" spans="1:8" s="179" customFormat="1" ht="15" customHeight="1" x14ac:dyDescent="0.2">
      <c r="A1029" s="203" t="s">
        <v>182</v>
      </c>
      <c r="B1029" s="203"/>
      <c r="C1029" s="204" t="s">
        <v>161</v>
      </c>
      <c r="D1029" s="204"/>
      <c r="E1029" s="108" t="s">
        <v>162</v>
      </c>
      <c r="F1029" s="108" t="s">
        <v>163</v>
      </c>
      <c r="G1029" s="108" t="s">
        <v>164</v>
      </c>
      <c r="H1029" s="108" t="s">
        <v>165</v>
      </c>
    </row>
    <row r="1030" spans="1:8" s="179" customFormat="1" ht="21" customHeight="1" x14ac:dyDescent="0.2">
      <c r="A1030" s="109" t="s">
        <v>673</v>
      </c>
      <c r="B1030" s="180" t="s">
        <v>674</v>
      </c>
      <c r="C1030" s="205" t="s">
        <v>13</v>
      </c>
      <c r="D1030" s="205"/>
      <c r="E1030" s="109" t="s">
        <v>96</v>
      </c>
      <c r="F1030" s="118">
        <v>1</v>
      </c>
      <c r="G1030" s="181">
        <v>1.93</v>
      </c>
      <c r="H1030" s="181">
        <v>1.93</v>
      </c>
    </row>
    <row r="1031" spans="1:8" s="179" customFormat="1" ht="15" customHeight="1" x14ac:dyDescent="0.2">
      <c r="A1031" s="182"/>
      <c r="B1031" s="182"/>
      <c r="C1031" s="182"/>
      <c r="D1031" s="182"/>
      <c r="E1031" s="182"/>
      <c r="F1031" s="202" t="s">
        <v>186</v>
      </c>
      <c r="G1031" s="202"/>
      <c r="H1031" s="183">
        <v>1.93</v>
      </c>
    </row>
    <row r="1032" spans="1:8" s="179" customFormat="1" ht="15" customHeight="1" x14ac:dyDescent="0.2">
      <c r="A1032" s="182"/>
      <c r="B1032" s="182"/>
      <c r="C1032" s="182"/>
      <c r="D1032" s="182"/>
      <c r="E1032" s="182"/>
      <c r="F1032" s="202" t="s">
        <v>187</v>
      </c>
      <c r="G1032" s="202"/>
      <c r="H1032" s="176">
        <v>134.61000000000001</v>
      </c>
    </row>
    <row r="1033" spans="1:8" s="179" customFormat="1" ht="15" customHeight="1" x14ac:dyDescent="0.2">
      <c r="A1033" s="182"/>
      <c r="B1033" s="182"/>
      <c r="C1033" s="182"/>
      <c r="D1033" s="182"/>
      <c r="E1033" s="182"/>
      <c r="F1033" s="202" t="s">
        <v>188</v>
      </c>
      <c r="G1033" s="202"/>
      <c r="H1033" s="176">
        <v>63.41</v>
      </c>
    </row>
    <row r="1034" spans="1:8" s="179" customFormat="1" ht="15" customHeight="1" x14ac:dyDescent="0.2">
      <c r="A1034" s="182"/>
      <c r="B1034" s="182"/>
      <c r="C1034" s="182"/>
      <c r="D1034" s="182"/>
      <c r="E1034" s="182"/>
      <c r="F1034" s="202" t="s">
        <v>983</v>
      </c>
      <c r="G1034" s="202"/>
      <c r="H1034" s="176">
        <v>71.2</v>
      </c>
    </row>
    <row r="1035" spans="1:8" s="179" customFormat="1" ht="15" customHeight="1" x14ac:dyDescent="0.2">
      <c r="A1035" s="182"/>
      <c r="B1035" s="182"/>
      <c r="C1035" s="182"/>
      <c r="D1035" s="182"/>
      <c r="E1035" s="182"/>
      <c r="F1035" s="202" t="s">
        <v>189</v>
      </c>
      <c r="G1035" s="202"/>
      <c r="H1035" s="176">
        <v>134.61000000000001</v>
      </c>
    </row>
    <row r="1036" spans="1:8" s="179" customFormat="1" ht="15" customHeight="1" x14ac:dyDescent="0.2">
      <c r="A1036" s="182"/>
      <c r="B1036" s="182"/>
      <c r="C1036" s="182"/>
      <c r="D1036" s="182"/>
      <c r="E1036" s="182"/>
      <c r="F1036" s="202" t="s">
        <v>984</v>
      </c>
      <c r="G1036" s="202"/>
      <c r="H1036" s="176">
        <v>27.9</v>
      </c>
    </row>
    <row r="1037" spans="1:8" s="179" customFormat="1" ht="15" customHeight="1" x14ac:dyDescent="0.2">
      <c r="A1037" s="182"/>
      <c r="B1037" s="182"/>
      <c r="C1037" s="182"/>
      <c r="D1037" s="182"/>
      <c r="E1037" s="182"/>
      <c r="F1037" s="202" t="s">
        <v>190</v>
      </c>
      <c r="G1037" s="202"/>
      <c r="H1037" s="176">
        <v>162.51</v>
      </c>
    </row>
    <row r="1038" spans="1:8" s="179" customFormat="1" ht="9.9499999999999993" customHeight="1" x14ac:dyDescent="0.2">
      <c r="A1038" s="182"/>
      <c r="B1038" s="182"/>
      <c r="C1038" s="182"/>
      <c r="D1038" s="182"/>
      <c r="E1038" s="182"/>
      <c r="F1038" s="207"/>
      <c r="G1038" s="207"/>
      <c r="H1038" s="207"/>
    </row>
    <row r="1039" spans="1:8" s="179" customFormat="1" ht="20.100000000000001" customHeight="1" x14ac:dyDescent="0.2">
      <c r="A1039" s="208" t="s">
        <v>675</v>
      </c>
      <c r="B1039" s="208"/>
      <c r="C1039" s="208"/>
      <c r="D1039" s="208"/>
      <c r="E1039" s="208"/>
      <c r="F1039" s="208"/>
      <c r="G1039" s="208"/>
      <c r="H1039" s="208"/>
    </row>
    <row r="1040" spans="1:8" s="179" customFormat="1" ht="15" customHeight="1" x14ac:dyDescent="0.2">
      <c r="A1040" s="203" t="s">
        <v>176</v>
      </c>
      <c r="B1040" s="203"/>
      <c r="C1040" s="204" t="s">
        <v>161</v>
      </c>
      <c r="D1040" s="204"/>
      <c r="E1040" s="108" t="s">
        <v>162</v>
      </c>
      <c r="F1040" s="108" t="s">
        <v>163</v>
      </c>
      <c r="G1040" s="108" t="s">
        <v>164</v>
      </c>
      <c r="H1040" s="108" t="s">
        <v>165</v>
      </c>
    </row>
    <row r="1041" spans="1:8" s="179" customFormat="1" ht="21" customHeight="1" x14ac:dyDescent="0.2">
      <c r="A1041" s="109" t="s">
        <v>676</v>
      </c>
      <c r="B1041" s="180" t="s">
        <v>677</v>
      </c>
      <c r="C1041" s="205" t="s">
        <v>13</v>
      </c>
      <c r="D1041" s="205"/>
      <c r="E1041" s="109" t="s">
        <v>96</v>
      </c>
      <c r="F1041" s="118">
        <v>1</v>
      </c>
      <c r="G1041" s="181">
        <v>42.69</v>
      </c>
      <c r="H1041" s="181">
        <v>42.69</v>
      </c>
    </row>
    <row r="1042" spans="1:8" s="179" customFormat="1" ht="18" customHeight="1" x14ac:dyDescent="0.2">
      <c r="A1042" s="182"/>
      <c r="B1042" s="182"/>
      <c r="C1042" s="182"/>
      <c r="D1042" s="182"/>
      <c r="E1042" s="182"/>
      <c r="F1042" s="202" t="s">
        <v>181</v>
      </c>
      <c r="G1042" s="202"/>
      <c r="H1042" s="183">
        <v>42.69</v>
      </c>
    </row>
    <row r="1043" spans="1:8" s="179" customFormat="1" ht="15" customHeight="1" x14ac:dyDescent="0.2">
      <c r="A1043" s="203" t="s">
        <v>182</v>
      </c>
      <c r="B1043" s="203"/>
      <c r="C1043" s="204" t="s">
        <v>161</v>
      </c>
      <c r="D1043" s="204"/>
      <c r="E1043" s="108" t="s">
        <v>162</v>
      </c>
      <c r="F1043" s="108" t="s">
        <v>163</v>
      </c>
      <c r="G1043" s="108" t="s">
        <v>164</v>
      </c>
      <c r="H1043" s="108" t="s">
        <v>165</v>
      </c>
    </row>
    <row r="1044" spans="1:8" s="179" customFormat="1" ht="29.1" customHeight="1" x14ac:dyDescent="0.2">
      <c r="A1044" s="109" t="s">
        <v>678</v>
      </c>
      <c r="B1044" s="180" t="s">
        <v>679</v>
      </c>
      <c r="C1044" s="205" t="s">
        <v>13</v>
      </c>
      <c r="D1044" s="205"/>
      <c r="E1044" s="109" t="s">
        <v>96</v>
      </c>
      <c r="F1044" s="118">
        <v>1</v>
      </c>
      <c r="G1044" s="181">
        <v>44.01</v>
      </c>
      <c r="H1044" s="181">
        <v>44.01</v>
      </c>
    </row>
    <row r="1045" spans="1:8" s="179" customFormat="1" ht="29.1" customHeight="1" x14ac:dyDescent="0.2">
      <c r="A1045" s="109" t="s">
        <v>680</v>
      </c>
      <c r="B1045" s="180" t="s">
        <v>681</v>
      </c>
      <c r="C1045" s="205" t="s">
        <v>13</v>
      </c>
      <c r="D1045" s="205"/>
      <c r="E1045" s="109" t="s">
        <v>96</v>
      </c>
      <c r="F1045" s="118">
        <v>1</v>
      </c>
      <c r="G1045" s="181">
        <v>11.63</v>
      </c>
      <c r="H1045" s="181">
        <v>11.63</v>
      </c>
    </row>
    <row r="1046" spans="1:8" s="179" customFormat="1" ht="15" customHeight="1" x14ac:dyDescent="0.2">
      <c r="A1046" s="182"/>
      <c r="B1046" s="182"/>
      <c r="C1046" s="182"/>
      <c r="D1046" s="182"/>
      <c r="E1046" s="182"/>
      <c r="F1046" s="202" t="s">
        <v>186</v>
      </c>
      <c r="G1046" s="202"/>
      <c r="H1046" s="183">
        <v>55.64</v>
      </c>
    </row>
    <row r="1047" spans="1:8" s="179" customFormat="1" ht="15" customHeight="1" x14ac:dyDescent="0.2">
      <c r="A1047" s="182"/>
      <c r="B1047" s="182"/>
      <c r="C1047" s="182"/>
      <c r="D1047" s="182"/>
      <c r="E1047" s="182"/>
      <c r="F1047" s="202" t="s">
        <v>187</v>
      </c>
      <c r="G1047" s="202"/>
      <c r="H1047" s="176">
        <v>98.33</v>
      </c>
    </row>
    <row r="1048" spans="1:8" s="179" customFormat="1" ht="15" customHeight="1" x14ac:dyDescent="0.2">
      <c r="A1048" s="182"/>
      <c r="B1048" s="182"/>
      <c r="C1048" s="182"/>
      <c r="D1048" s="182"/>
      <c r="E1048" s="182"/>
      <c r="F1048" s="202" t="s">
        <v>188</v>
      </c>
      <c r="G1048" s="202"/>
      <c r="H1048" s="176">
        <v>78.77</v>
      </c>
    </row>
    <row r="1049" spans="1:8" s="179" customFormat="1" ht="15" customHeight="1" x14ac:dyDescent="0.2">
      <c r="A1049" s="182"/>
      <c r="B1049" s="182"/>
      <c r="C1049" s="182"/>
      <c r="D1049" s="182"/>
      <c r="E1049" s="182"/>
      <c r="F1049" s="202" t="s">
        <v>983</v>
      </c>
      <c r="G1049" s="202"/>
      <c r="H1049" s="176">
        <v>19.559999999999999</v>
      </c>
    </row>
    <row r="1050" spans="1:8" s="179" customFormat="1" ht="15" customHeight="1" x14ac:dyDescent="0.2">
      <c r="A1050" s="182"/>
      <c r="B1050" s="182"/>
      <c r="C1050" s="182"/>
      <c r="D1050" s="182"/>
      <c r="E1050" s="182"/>
      <c r="F1050" s="202" t="s">
        <v>189</v>
      </c>
      <c r="G1050" s="202"/>
      <c r="H1050" s="176">
        <v>98.33</v>
      </c>
    </row>
    <row r="1051" spans="1:8" s="179" customFormat="1" ht="15" customHeight="1" x14ac:dyDescent="0.2">
      <c r="A1051" s="182"/>
      <c r="B1051" s="182"/>
      <c r="C1051" s="182"/>
      <c r="D1051" s="182"/>
      <c r="E1051" s="182"/>
      <c r="F1051" s="202" t="s">
        <v>984</v>
      </c>
      <c r="G1051" s="202"/>
      <c r="H1051" s="176">
        <v>20.38</v>
      </c>
    </row>
    <row r="1052" spans="1:8" s="179" customFormat="1" ht="15" customHeight="1" x14ac:dyDescent="0.2">
      <c r="A1052" s="182"/>
      <c r="B1052" s="182"/>
      <c r="C1052" s="182"/>
      <c r="D1052" s="182"/>
      <c r="E1052" s="182"/>
      <c r="F1052" s="202" t="s">
        <v>190</v>
      </c>
      <c r="G1052" s="202"/>
      <c r="H1052" s="176">
        <v>118.71</v>
      </c>
    </row>
    <row r="1053" spans="1:8" s="179" customFormat="1" ht="9.9499999999999993" customHeight="1" x14ac:dyDescent="0.2">
      <c r="A1053" s="182"/>
      <c r="B1053" s="182"/>
      <c r="C1053" s="182"/>
      <c r="D1053" s="182"/>
      <c r="E1053" s="182"/>
      <c r="F1053" s="207"/>
      <c r="G1053" s="207"/>
      <c r="H1053" s="207"/>
    </row>
    <row r="1054" spans="1:8" s="179" customFormat="1" ht="20.100000000000001" customHeight="1" x14ac:dyDescent="0.2">
      <c r="A1054" s="208" t="s">
        <v>682</v>
      </c>
      <c r="B1054" s="208"/>
      <c r="C1054" s="208"/>
      <c r="D1054" s="208"/>
      <c r="E1054" s="208"/>
      <c r="F1054" s="208"/>
      <c r="G1054" s="208"/>
      <c r="H1054" s="208"/>
    </row>
    <row r="1055" spans="1:8" s="179" customFormat="1" ht="15" customHeight="1" x14ac:dyDescent="0.2">
      <c r="A1055" s="203" t="s">
        <v>176</v>
      </c>
      <c r="B1055" s="203"/>
      <c r="C1055" s="204" t="s">
        <v>161</v>
      </c>
      <c r="D1055" s="204"/>
      <c r="E1055" s="108" t="s">
        <v>162</v>
      </c>
      <c r="F1055" s="108" t="s">
        <v>163</v>
      </c>
      <c r="G1055" s="108" t="s">
        <v>164</v>
      </c>
      <c r="H1055" s="108" t="s">
        <v>165</v>
      </c>
    </row>
    <row r="1056" spans="1:8" s="179" customFormat="1" ht="21" customHeight="1" x14ac:dyDescent="0.2">
      <c r="A1056" s="109" t="s">
        <v>676</v>
      </c>
      <c r="B1056" s="180" t="s">
        <v>677</v>
      </c>
      <c r="C1056" s="205" t="s">
        <v>13</v>
      </c>
      <c r="D1056" s="205"/>
      <c r="E1056" s="109" t="s">
        <v>96</v>
      </c>
      <c r="F1056" s="118">
        <v>1</v>
      </c>
      <c r="G1056" s="181">
        <v>42.69</v>
      </c>
      <c r="H1056" s="181">
        <v>42.69</v>
      </c>
    </row>
    <row r="1057" spans="1:8" s="179" customFormat="1" ht="18" customHeight="1" x14ac:dyDescent="0.2">
      <c r="A1057" s="182"/>
      <c r="B1057" s="182"/>
      <c r="C1057" s="182"/>
      <c r="D1057" s="182"/>
      <c r="E1057" s="182"/>
      <c r="F1057" s="202" t="s">
        <v>181</v>
      </c>
      <c r="G1057" s="202"/>
      <c r="H1057" s="183">
        <v>42.69</v>
      </c>
    </row>
    <row r="1058" spans="1:8" s="179" customFormat="1" ht="15" customHeight="1" x14ac:dyDescent="0.2">
      <c r="A1058" s="203" t="s">
        <v>182</v>
      </c>
      <c r="B1058" s="203"/>
      <c r="C1058" s="204" t="s">
        <v>161</v>
      </c>
      <c r="D1058" s="204"/>
      <c r="E1058" s="108" t="s">
        <v>162</v>
      </c>
      <c r="F1058" s="108" t="s">
        <v>163</v>
      </c>
      <c r="G1058" s="108" t="s">
        <v>164</v>
      </c>
      <c r="H1058" s="108" t="s">
        <v>165</v>
      </c>
    </row>
    <row r="1059" spans="1:8" s="179" customFormat="1" ht="29.1" customHeight="1" x14ac:dyDescent="0.2">
      <c r="A1059" s="109" t="s">
        <v>678</v>
      </c>
      <c r="B1059" s="180" t="s">
        <v>679</v>
      </c>
      <c r="C1059" s="205" t="s">
        <v>13</v>
      </c>
      <c r="D1059" s="205"/>
      <c r="E1059" s="109" t="s">
        <v>96</v>
      </c>
      <c r="F1059" s="118">
        <v>1</v>
      </c>
      <c r="G1059" s="181">
        <v>44.01</v>
      </c>
      <c r="H1059" s="181">
        <v>44.01</v>
      </c>
    </row>
    <row r="1060" spans="1:8" s="179" customFormat="1" ht="29.1" customHeight="1" x14ac:dyDescent="0.2">
      <c r="A1060" s="109" t="s">
        <v>680</v>
      </c>
      <c r="B1060" s="180" t="s">
        <v>681</v>
      </c>
      <c r="C1060" s="205" t="s">
        <v>13</v>
      </c>
      <c r="D1060" s="205"/>
      <c r="E1060" s="109" t="s">
        <v>96</v>
      </c>
      <c r="F1060" s="118">
        <v>1</v>
      </c>
      <c r="G1060" s="181">
        <v>11.63</v>
      </c>
      <c r="H1060" s="181">
        <v>11.63</v>
      </c>
    </row>
    <row r="1061" spans="1:8" s="179" customFormat="1" ht="29.1" customHeight="1" x14ac:dyDescent="0.2">
      <c r="A1061" s="109" t="s">
        <v>683</v>
      </c>
      <c r="B1061" s="180" t="s">
        <v>684</v>
      </c>
      <c r="C1061" s="205" t="s">
        <v>13</v>
      </c>
      <c r="D1061" s="205"/>
      <c r="E1061" s="109" t="s">
        <v>96</v>
      </c>
      <c r="F1061" s="118">
        <v>1</v>
      </c>
      <c r="G1061" s="181">
        <v>55.02</v>
      </c>
      <c r="H1061" s="181">
        <v>55.02</v>
      </c>
    </row>
    <row r="1062" spans="1:8" s="179" customFormat="1" ht="29.1" customHeight="1" x14ac:dyDescent="0.2">
      <c r="A1062" s="109" t="s">
        <v>685</v>
      </c>
      <c r="B1062" s="180" t="s">
        <v>686</v>
      </c>
      <c r="C1062" s="205" t="s">
        <v>13</v>
      </c>
      <c r="D1062" s="205"/>
      <c r="E1062" s="109" t="s">
        <v>96</v>
      </c>
      <c r="F1062" s="118">
        <v>1</v>
      </c>
      <c r="G1062" s="181">
        <v>65.91</v>
      </c>
      <c r="H1062" s="181">
        <v>65.91</v>
      </c>
    </row>
    <row r="1063" spans="1:8" s="179" customFormat="1" ht="15" customHeight="1" x14ac:dyDescent="0.2">
      <c r="A1063" s="182"/>
      <c r="B1063" s="182"/>
      <c r="C1063" s="182"/>
      <c r="D1063" s="182"/>
      <c r="E1063" s="182"/>
      <c r="F1063" s="202" t="s">
        <v>186</v>
      </c>
      <c r="G1063" s="202"/>
      <c r="H1063" s="183">
        <v>176.57</v>
      </c>
    </row>
    <row r="1064" spans="1:8" s="179" customFormat="1" ht="15" customHeight="1" x14ac:dyDescent="0.2">
      <c r="A1064" s="182"/>
      <c r="B1064" s="182"/>
      <c r="C1064" s="182"/>
      <c r="D1064" s="182"/>
      <c r="E1064" s="182"/>
      <c r="F1064" s="202" t="s">
        <v>187</v>
      </c>
      <c r="G1064" s="202"/>
      <c r="H1064" s="176">
        <v>219.26</v>
      </c>
    </row>
    <row r="1065" spans="1:8" s="179" customFormat="1" ht="15" customHeight="1" x14ac:dyDescent="0.2">
      <c r="A1065" s="182"/>
      <c r="B1065" s="182"/>
      <c r="C1065" s="182"/>
      <c r="D1065" s="182"/>
      <c r="E1065" s="182"/>
      <c r="F1065" s="202" t="s">
        <v>188</v>
      </c>
      <c r="G1065" s="202"/>
      <c r="H1065" s="176">
        <v>199.7</v>
      </c>
    </row>
    <row r="1066" spans="1:8" s="179" customFormat="1" ht="15" customHeight="1" x14ac:dyDescent="0.2">
      <c r="A1066" s="182"/>
      <c r="B1066" s="182"/>
      <c r="C1066" s="182"/>
      <c r="D1066" s="182"/>
      <c r="E1066" s="182"/>
      <c r="F1066" s="202" t="s">
        <v>983</v>
      </c>
      <c r="G1066" s="202"/>
      <c r="H1066" s="176">
        <v>19.559999999999999</v>
      </c>
    </row>
    <row r="1067" spans="1:8" s="179" customFormat="1" ht="15" customHeight="1" x14ac:dyDescent="0.2">
      <c r="A1067" s="182"/>
      <c r="B1067" s="182"/>
      <c r="C1067" s="182"/>
      <c r="D1067" s="182"/>
      <c r="E1067" s="182"/>
      <c r="F1067" s="202" t="s">
        <v>189</v>
      </c>
      <c r="G1067" s="202"/>
      <c r="H1067" s="176">
        <v>219.26</v>
      </c>
    </row>
    <row r="1068" spans="1:8" s="179" customFormat="1" ht="15" customHeight="1" x14ac:dyDescent="0.2">
      <c r="A1068" s="182"/>
      <c r="B1068" s="182"/>
      <c r="C1068" s="182"/>
      <c r="D1068" s="182"/>
      <c r="E1068" s="182"/>
      <c r="F1068" s="202" t="s">
        <v>984</v>
      </c>
      <c r="G1068" s="202"/>
      <c r="H1068" s="176">
        <v>45.45</v>
      </c>
    </row>
    <row r="1069" spans="1:8" s="179" customFormat="1" ht="15" customHeight="1" x14ac:dyDescent="0.2">
      <c r="A1069" s="182"/>
      <c r="B1069" s="182"/>
      <c r="C1069" s="182"/>
      <c r="D1069" s="182"/>
      <c r="E1069" s="182"/>
      <c r="F1069" s="202" t="s">
        <v>190</v>
      </c>
      <c r="G1069" s="202"/>
      <c r="H1069" s="176">
        <v>264.70999999999998</v>
      </c>
    </row>
    <row r="1070" spans="1:8" s="179" customFormat="1" ht="9.9499999999999993" customHeight="1" x14ac:dyDescent="0.2">
      <c r="A1070" s="182"/>
      <c r="B1070" s="182"/>
      <c r="C1070" s="182"/>
      <c r="D1070" s="182"/>
      <c r="E1070" s="182"/>
      <c r="F1070" s="207"/>
      <c r="G1070" s="207"/>
      <c r="H1070" s="207"/>
    </row>
    <row r="1071" spans="1:8" s="179" customFormat="1" ht="20.100000000000001" customHeight="1" x14ac:dyDescent="0.2">
      <c r="A1071" s="208" t="s">
        <v>687</v>
      </c>
      <c r="B1071" s="208"/>
      <c r="C1071" s="208"/>
      <c r="D1071" s="208"/>
      <c r="E1071" s="208"/>
      <c r="F1071" s="208"/>
      <c r="G1071" s="208"/>
      <c r="H1071" s="208"/>
    </row>
    <row r="1072" spans="1:8" s="179" customFormat="1" ht="15" customHeight="1" x14ac:dyDescent="0.2">
      <c r="A1072" s="203" t="s">
        <v>263</v>
      </c>
      <c r="B1072" s="203"/>
      <c r="C1072" s="204" t="s">
        <v>161</v>
      </c>
      <c r="D1072" s="204"/>
      <c r="E1072" s="108" t="s">
        <v>162</v>
      </c>
      <c r="F1072" s="108" t="s">
        <v>163</v>
      </c>
      <c r="G1072" s="108" t="s">
        <v>164</v>
      </c>
      <c r="H1072" s="108" t="s">
        <v>165</v>
      </c>
    </row>
    <row r="1073" spans="1:8" s="179" customFormat="1" ht="21" customHeight="1" x14ac:dyDescent="0.2">
      <c r="A1073" s="109" t="s">
        <v>688</v>
      </c>
      <c r="B1073" s="180" t="s">
        <v>689</v>
      </c>
      <c r="C1073" s="205" t="s">
        <v>13</v>
      </c>
      <c r="D1073" s="205"/>
      <c r="E1073" s="109" t="s">
        <v>34</v>
      </c>
      <c r="F1073" s="118">
        <v>5.5999999999999999E-5</v>
      </c>
      <c r="G1073" s="181">
        <v>786000</v>
      </c>
      <c r="H1073" s="181">
        <v>44.01</v>
      </c>
    </row>
    <row r="1074" spans="1:8" s="179" customFormat="1" ht="15" customHeight="1" x14ac:dyDescent="0.2">
      <c r="A1074" s="182"/>
      <c r="B1074" s="182"/>
      <c r="C1074" s="182"/>
      <c r="D1074" s="182"/>
      <c r="E1074" s="182"/>
      <c r="F1074" s="202" t="s">
        <v>266</v>
      </c>
      <c r="G1074" s="202"/>
      <c r="H1074" s="183">
        <v>44.01</v>
      </c>
    </row>
    <row r="1075" spans="1:8" s="179" customFormat="1" ht="15" customHeight="1" x14ac:dyDescent="0.2">
      <c r="A1075" s="182"/>
      <c r="B1075" s="182"/>
      <c r="C1075" s="182"/>
      <c r="D1075" s="182"/>
      <c r="E1075" s="182"/>
      <c r="F1075" s="202" t="s">
        <v>187</v>
      </c>
      <c r="G1075" s="202"/>
      <c r="H1075" s="176">
        <v>44.01</v>
      </c>
    </row>
    <row r="1076" spans="1:8" s="179" customFormat="1" ht="15" customHeight="1" x14ac:dyDescent="0.2">
      <c r="A1076" s="182"/>
      <c r="B1076" s="182"/>
      <c r="C1076" s="182"/>
      <c r="D1076" s="182"/>
      <c r="E1076" s="182"/>
      <c r="F1076" s="202" t="s">
        <v>188</v>
      </c>
      <c r="G1076" s="202"/>
      <c r="H1076" s="176">
        <v>44.01</v>
      </c>
    </row>
    <row r="1077" spans="1:8" s="179" customFormat="1" ht="15" customHeight="1" x14ac:dyDescent="0.2">
      <c r="A1077" s="182"/>
      <c r="B1077" s="182"/>
      <c r="C1077" s="182"/>
      <c r="D1077" s="182"/>
      <c r="E1077" s="182"/>
      <c r="F1077" s="202" t="s">
        <v>480</v>
      </c>
      <c r="G1077" s="202"/>
      <c r="H1077" s="176">
        <v>0</v>
      </c>
    </row>
    <row r="1078" spans="1:8" s="179" customFormat="1" ht="15" customHeight="1" x14ac:dyDescent="0.2">
      <c r="A1078" s="182"/>
      <c r="B1078" s="182"/>
      <c r="C1078" s="182"/>
      <c r="D1078" s="182"/>
      <c r="E1078" s="182"/>
      <c r="F1078" s="202" t="s">
        <v>189</v>
      </c>
      <c r="G1078" s="202"/>
      <c r="H1078" s="176">
        <v>44.01</v>
      </c>
    </row>
    <row r="1079" spans="1:8" s="179" customFormat="1" ht="15" customHeight="1" x14ac:dyDescent="0.2">
      <c r="A1079" s="182"/>
      <c r="B1079" s="182"/>
      <c r="C1079" s="182"/>
      <c r="D1079" s="182"/>
      <c r="E1079" s="182"/>
      <c r="F1079" s="202" t="s">
        <v>984</v>
      </c>
      <c r="G1079" s="202"/>
      <c r="H1079" s="176">
        <v>9.1199999999999992</v>
      </c>
    </row>
    <row r="1080" spans="1:8" s="179" customFormat="1" ht="15" customHeight="1" x14ac:dyDescent="0.2">
      <c r="A1080" s="182"/>
      <c r="B1080" s="182"/>
      <c r="C1080" s="182"/>
      <c r="D1080" s="182"/>
      <c r="E1080" s="182"/>
      <c r="F1080" s="202" t="s">
        <v>190</v>
      </c>
      <c r="G1080" s="202"/>
      <c r="H1080" s="176">
        <v>53.13</v>
      </c>
    </row>
    <row r="1081" spans="1:8" s="179" customFormat="1" ht="9.9499999999999993" customHeight="1" x14ac:dyDescent="0.2">
      <c r="A1081" s="182"/>
      <c r="B1081" s="182"/>
      <c r="C1081" s="182"/>
      <c r="D1081" s="182"/>
      <c r="E1081" s="182"/>
      <c r="F1081" s="207"/>
      <c r="G1081" s="207"/>
      <c r="H1081" s="207"/>
    </row>
    <row r="1082" spans="1:8" s="179" customFormat="1" ht="20.100000000000001" customHeight="1" x14ac:dyDescent="0.2">
      <c r="A1082" s="208" t="s">
        <v>690</v>
      </c>
      <c r="B1082" s="208"/>
      <c r="C1082" s="208"/>
      <c r="D1082" s="208"/>
      <c r="E1082" s="208"/>
      <c r="F1082" s="208"/>
      <c r="G1082" s="208"/>
      <c r="H1082" s="208"/>
    </row>
    <row r="1083" spans="1:8" s="179" customFormat="1" ht="15" customHeight="1" x14ac:dyDescent="0.2">
      <c r="A1083" s="203" t="s">
        <v>263</v>
      </c>
      <c r="B1083" s="203"/>
      <c r="C1083" s="204" t="s">
        <v>161</v>
      </c>
      <c r="D1083" s="204"/>
      <c r="E1083" s="108" t="s">
        <v>162</v>
      </c>
      <c r="F1083" s="108" t="s">
        <v>163</v>
      </c>
      <c r="G1083" s="108" t="s">
        <v>164</v>
      </c>
      <c r="H1083" s="108" t="s">
        <v>165</v>
      </c>
    </row>
    <row r="1084" spans="1:8" s="179" customFormat="1" ht="21" customHeight="1" x14ac:dyDescent="0.2">
      <c r="A1084" s="109" t="s">
        <v>688</v>
      </c>
      <c r="B1084" s="180" t="s">
        <v>689</v>
      </c>
      <c r="C1084" s="205" t="s">
        <v>13</v>
      </c>
      <c r="D1084" s="205"/>
      <c r="E1084" s="109" t="s">
        <v>34</v>
      </c>
      <c r="F1084" s="118">
        <v>1.4800000000000001E-5</v>
      </c>
      <c r="G1084" s="181">
        <v>786000</v>
      </c>
      <c r="H1084" s="181">
        <v>11.63</v>
      </c>
    </row>
    <row r="1085" spans="1:8" s="179" customFormat="1" ht="15" customHeight="1" x14ac:dyDescent="0.2">
      <c r="A1085" s="182"/>
      <c r="B1085" s="182"/>
      <c r="C1085" s="182"/>
      <c r="D1085" s="182"/>
      <c r="E1085" s="182"/>
      <c r="F1085" s="202" t="s">
        <v>266</v>
      </c>
      <c r="G1085" s="202"/>
      <c r="H1085" s="183">
        <v>11.63</v>
      </c>
    </row>
    <row r="1086" spans="1:8" s="179" customFormat="1" ht="15" customHeight="1" x14ac:dyDescent="0.2">
      <c r="A1086" s="182"/>
      <c r="B1086" s="182"/>
      <c r="C1086" s="182"/>
      <c r="D1086" s="182"/>
      <c r="E1086" s="182"/>
      <c r="F1086" s="202" t="s">
        <v>187</v>
      </c>
      <c r="G1086" s="202"/>
      <c r="H1086" s="176">
        <v>11.63</v>
      </c>
    </row>
    <row r="1087" spans="1:8" s="179" customFormat="1" ht="15" customHeight="1" x14ac:dyDescent="0.2">
      <c r="A1087" s="182"/>
      <c r="B1087" s="182"/>
      <c r="C1087" s="182"/>
      <c r="D1087" s="182"/>
      <c r="E1087" s="182"/>
      <c r="F1087" s="202" t="s">
        <v>188</v>
      </c>
      <c r="G1087" s="202"/>
      <c r="H1087" s="176">
        <v>11.63</v>
      </c>
    </row>
    <row r="1088" spans="1:8" s="179" customFormat="1" ht="15" customHeight="1" x14ac:dyDescent="0.2">
      <c r="A1088" s="182"/>
      <c r="B1088" s="182"/>
      <c r="C1088" s="182"/>
      <c r="D1088" s="182"/>
      <c r="E1088" s="182"/>
      <c r="F1088" s="202" t="s">
        <v>480</v>
      </c>
      <c r="G1088" s="202"/>
      <c r="H1088" s="176">
        <v>0</v>
      </c>
    </row>
    <row r="1089" spans="1:8" s="179" customFormat="1" ht="15" customHeight="1" x14ac:dyDescent="0.2">
      <c r="A1089" s="182"/>
      <c r="B1089" s="182"/>
      <c r="C1089" s="182"/>
      <c r="D1089" s="182"/>
      <c r="E1089" s="182"/>
      <c r="F1089" s="202" t="s">
        <v>189</v>
      </c>
      <c r="G1089" s="202"/>
      <c r="H1089" s="176">
        <v>11.63</v>
      </c>
    </row>
    <row r="1090" spans="1:8" s="179" customFormat="1" ht="15" customHeight="1" x14ac:dyDescent="0.2">
      <c r="A1090" s="182"/>
      <c r="B1090" s="182"/>
      <c r="C1090" s="182"/>
      <c r="D1090" s="182"/>
      <c r="E1090" s="182"/>
      <c r="F1090" s="202" t="s">
        <v>984</v>
      </c>
      <c r="G1090" s="202"/>
      <c r="H1090" s="176">
        <v>2.41</v>
      </c>
    </row>
    <row r="1091" spans="1:8" s="179" customFormat="1" ht="15" customHeight="1" x14ac:dyDescent="0.2">
      <c r="A1091" s="182"/>
      <c r="B1091" s="182"/>
      <c r="C1091" s="182"/>
      <c r="D1091" s="182"/>
      <c r="E1091" s="182"/>
      <c r="F1091" s="202" t="s">
        <v>190</v>
      </c>
      <c r="G1091" s="202"/>
      <c r="H1091" s="176">
        <v>14.04</v>
      </c>
    </row>
    <row r="1092" spans="1:8" s="179" customFormat="1" ht="9.9499999999999993" customHeight="1" x14ac:dyDescent="0.2">
      <c r="A1092" s="182"/>
      <c r="B1092" s="182"/>
      <c r="C1092" s="182"/>
      <c r="D1092" s="182"/>
      <c r="E1092" s="182"/>
      <c r="F1092" s="207"/>
      <c r="G1092" s="207"/>
      <c r="H1092" s="207"/>
    </row>
    <row r="1093" spans="1:8" s="179" customFormat="1" ht="20.100000000000001" customHeight="1" x14ac:dyDescent="0.2">
      <c r="A1093" s="208" t="s">
        <v>691</v>
      </c>
      <c r="B1093" s="208"/>
      <c r="C1093" s="208"/>
      <c r="D1093" s="208"/>
      <c r="E1093" s="208"/>
      <c r="F1093" s="208"/>
      <c r="G1093" s="208"/>
      <c r="H1093" s="208"/>
    </row>
    <row r="1094" spans="1:8" s="179" customFormat="1" ht="15" customHeight="1" x14ac:dyDescent="0.2">
      <c r="A1094" s="203" t="s">
        <v>263</v>
      </c>
      <c r="B1094" s="203"/>
      <c r="C1094" s="204" t="s">
        <v>161</v>
      </c>
      <c r="D1094" s="204"/>
      <c r="E1094" s="108" t="s">
        <v>162</v>
      </c>
      <c r="F1094" s="108" t="s">
        <v>163</v>
      </c>
      <c r="G1094" s="108" t="s">
        <v>164</v>
      </c>
      <c r="H1094" s="108" t="s">
        <v>165</v>
      </c>
    </row>
    <row r="1095" spans="1:8" s="179" customFormat="1" ht="21" customHeight="1" x14ac:dyDescent="0.2">
      <c r="A1095" s="109" t="s">
        <v>688</v>
      </c>
      <c r="B1095" s="180" t="s">
        <v>689</v>
      </c>
      <c r="C1095" s="205" t="s">
        <v>13</v>
      </c>
      <c r="D1095" s="205"/>
      <c r="E1095" s="109" t="s">
        <v>34</v>
      </c>
      <c r="F1095" s="118">
        <v>6.9999999999999994E-5</v>
      </c>
      <c r="G1095" s="181">
        <v>786000</v>
      </c>
      <c r="H1095" s="181">
        <v>55.02</v>
      </c>
    </row>
    <row r="1096" spans="1:8" s="179" customFormat="1" ht="15" customHeight="1" x14ac:dyDescent="0.2">
      <c r="A1096" s="182"/>
      <c r="B1096" s="182"/>
      <c r="C1096" s="182"/>
      <c r="D1096" s="182"/>
      <c r="E1096" s="182"/>
      <c r="F1096" s="202" t="s">
        <v>266</v>
      </c>
      <c r="G1096" s="202"/>
      <c r="H1096" s="183">
        <v>55.02</v>
      </c>
    </row>
    <row r="1097" spans="1:8" s="179" customFormat="1" ht="15" customHeight="1" x14ac:dyDescent="0.2">
      <c r="A1097" s="182"/>
      <c r="B1097" s="182"/>
      <c r="C1097" s="182"/>
      <c r="D1097" s="182"/>
      <c r="E1097" s="182"/>
      <c r="F1097" s="202" t="s">
        <v>187</v>
      </c>
      <c r="G1097" s="202"/>
      <c r="H1097" s="176">
        <v>55.02</v>
      </c>
    </row>
    <row r="1098" spans="1:8" s="179" customFormat="1" ht="15" customHeight="1" x14ac:dyDescent="0.2">
      <c r="A1098" s="182"/>
      <c r="B1098" s="182"/>
      <c r="C1098" s="182"/>
      <c r="D1098" s="182"/>
      <c r="E1098" s="182"/>
      <c r="F1098" s="202" t="s">
        <v>188</v>
      </c>
      <c r="G1098" s="202"/>
      <c r="H1098" s="176">
        <v>55.02</v>
      </c>
    </row>
    <row r="1099" spans="1:8" s="179" customFormat="1" ht="15" customHeight="1" x14ac:dyDescent="0.2">
      <c r="A1099" s="182"/>
      <c r="B1099" s="182"/>
      <c r="C1099" s="182"/>
      <c r="D1099" s="182"/>
      <c r="E1099" s="182"/>
      <c r="F1099" s="202" t="s">
        <v>480</v>
      </c>
      <c r="G1099" s="202"/>
      <c r="H1099" s="176">
        <v>0</v>
      </c>
    </row>
    <row r="1100" spans="1:8" s="179" customFormat="1" ht="15" customHeight="1" x14ac:dyDescent="0.2">
      <c r="A1100" s="182"/>
      <c r="B1100" s="182"/>
      <c r="C1100" s="182"/>
      <c r="D1100" s="182"/>
      <c r="E1100" s="182"/>
      <c r="F1100" s="202" t="s">
        <v>189</v>
      </c>
      <c r="G1100" s="202"/>
      <c r="H1100" s="176">
        <v>55.02</v>
      </c>
    </row>
    <row r="1101" spans="1:8" s="179" customFormat="1" ht="15" customHeight="1" x14ac:dyDescent="0.2">
      <c r="A1101" s="182"/>
      <c r="B1101" s="182"/>
      <c r="C1101" s="182"/>
      <c r="D1101" s="182"/>
      <c r="E1101" s="182"/>
      <c r="F1101" s="202" t="s">
        <v>984</v>
      </c>
      <c r="G1101" s="202"/>
      <c r="H1101" s="176">
        <v>11.41</v>
      </c>
    </row>
    <row r="1102" spans="1:8" s="179" customFormat="1" ht="15" customHeight="1" x14ac:dyDescent="0.2">
      <c r="A1102" s="182"/>
      <c r="B1102" s="182"/>
      <c r="C1102" s="182"/>
      <c r="D1102" s="182"/>
      <c r="E1102" s="182"/>
      <c r="F1102" s="202" t="s">
        <v>190</v>
      </c>
      <c r="G1102" s="202"/>
      <c r="H1102" s="176">
        <v>66.430000000000007</v>
      </c>
    </row>
    <row r="1103" spans="1:8" s="179" customFormat="1" ht="9.9499999999999993" customHeight="1" x14ac:dyDescent="0.2">
      <c r="A1103" s="182"/>
      <c r="B1103" s="182"/>
      <c r="C1103" s="182"/>
      <c r="D1103" s="182"/>
      <c r="E1103" s="182"/>
      <c r="F1103" s="207"/>
      <c r="G1103" s="207"/>
      <c r="H1103" s="207"/>
    </row>
    <row r="1104" spans="1:8" s="179" customFormat="1" ht="20.100000000000001" customHeight="1" x14ac:dyDescent="0.2">
      <c r="A1104" s="208" t="s">
        <v>692</v>
      </c>
      <c r="B1104" s="208"/>
      <c r="C1104" s="208"/>
      <c r="D1104" s="208"/>
      <c r="E1104" s="208"/>
      <c r="F1104" s="208"/>
      <c r="G1104" s="208"/>
      <c r="H1104" s="208"/>
    </row>
    <row r="1105" spans="1:8" s="179" customFormat="1" ht="15" customHeight="1" x14ac:dyDescent="0.2">
      <c r="A1105" s="203" t="s">
        <v>160</v>
      </c>
      <c r="B1105" s="203"/>
      <c r="C1105" s="204" t="s">
        <v>161</v>
      </c>
      <c r="D1105" s="204"/>
      <c r="E1105" s="108" t="s">
        <v>162</v>
      </c>
      <c r="F1105" s="108" t="s">
        <v>163</v>
      </c>
      <c r="G1105" s="108" t="s">
        <v>164</v>
      </c>
      <c r="H1105" s="108" t="s">
        <v>165</v>
      </c>
    </row>
    <row r="1106" spans="1:8" s="179" customFormat="1" ht="21" customHeight="1" x14ac:dyDescent="0.2">
      <c r="A1106" s="109" t="s">
        <v>520</v>
      </c>
      <c r="B1106" s="180" t="s">
        <v>521</v>
      </c>
      <c r="C1106" s="205" t="s">
        <v>13</v>
      </c>
      <c r="D1106" s="205"/>
      <c r="E1106" s="109" t="s">
        <v>283</v>
      </c>
      <c r="F1106" s="118">
        <v>10.77</v>
      </c>
      <c r="G1106" s="181">
        <v>6.12</v>
      </c>
      <c r="H1106" s="181">
        <v>65.91</v>
      </c>
    </row>
    <row r="1107" spans="1:8" s="179" customFormat="1" ht="15" customHeight="1" x14ac:dyDescent="0.2">
      <c r="A1107" s="182"/>
      <c r="B1107" s="182"/>
      <c r="C1107" s="182"/>
      <c r="D1107" s="182"/>
      <c r="E1107" s="182"/>
      <c r="F1107" s="202" t="s">
        <v>175</v>
      </c>
      <c r="G1107" s="202"/>
      <c r="H1107" s="183">
        <v>65.91</v>
      </c>
    </row>
    <row r="1108" spans="1:8" s="179" customFormat="1" ht="15" customHeight="1" x14ac:dyDescent="0.2">
      <c r="A1108" s="182"/>
      <c r="B1108" s="182"/>
      <c r="C1108" s="182"/>
      <c r="D1108" s="182"/>
      <c r="E1108" s="182"/>
      <c r="F1108" s="202" t="s">
        <v>187</v>
      </c>
      <c r="G1108" s="202"/>
      <c r="H1108" s="176">
        <v>65.91</v>
      </c>
    </row>
    <row r="1109" spans="1:8" s="179" customFormat="1" ht="15" customHeight="1" x14ac:dyDescent="0.2">
      <c r="A1109" s="182"/>
      <c r="B1109" s="182"/>
      <c r="C1109" s="182"/>
      <c r="D1109" s="182"/>
      <c r="E1109" s="182"/>
      <c r="F1109" s="202" t="s">
        <v>188</v>
      </c>
      <c r="G1109" s="202"/>
      <c r="H1109" s="176">
        <v>65.91</v>
      </c>
    </row>
    <row r="1110" spans="1:8" s="179" customFormat="1" ht="15" customHeight="1" x14ac:dyDescent="0.2">
      <c r="A1110" s="182"/>
      <c r="B1110" s="182"/>
      <c r="C1110" s="182"/>
      <c r="D1110" s="182"/>
      <c r="E1110" s="182"/>
      <c r="F1110" s="202" t="s">
        <v>480</v>
      </c>
      <c r="G1110" s="202"/>
      <c r="H1110" s="176">
        <v>0</v>
      </c>
    </row>
    <row r="1111" spans="1:8" s="179" customFormat="1" ht="15" customHeight="1" x14ac:dyDescent="0.2">
      <c r="A1111" s="182"/>
      <c r="B1111" s="182"/>
      <c r="C1111" s="182"/>
      <c r="D1111" s="182"/>
      <c r="E1111" s="182"/>
      <c r="F1111" s="202" t="s">
        <v>189</v>
      </c>
      <c r="G1111" s="202"/>
      <c r="H1111" s="176">
        <v>65.91</v>
      </c>
    </row>
    <row r="1112" spans="1:8" s="179" customFormat="1" ht="15" customHeight="1" x14ac:dyDescent="0.2">
      <c r="A1112" s="182"/>
      <c r="B1112" s="182"/>
      <c r="C1112" s="182"/>
      <c r="D1112" s="182"/>
      <c r="E1112" s="182"/>
      <c r="F1112" s="202" t="s">
        <v>984</v>
      </c>
      <c r="G1112" s="202"/>
      <c r="H1112" s="176">
        <v>13.66</v>
      </c>
    </row>
    <row r="1113" spans="1:8" s="179" customFormat="1" ht="15" customHeight="1" x14ac:dyDescent="0.2">
      <c r="A1113" s="182"/>
      <c r="B1113" s="182"/>
      <c r="C1113" s="182"/>
      <c r="D1113" s="182"/>
      <c r="E1113" s="182"/>
      <c r="F1113" s="202" t="s">
        <v>190</v>
      </c>
      <c r="G1113" s="202"/>
      <c r="H1113" s="176">
        <v>79.569999999999993</v>
      </c>
    </row>
    <row r="1114" spans="1:8" s="179" customFormat="1" ht="9.9499999999999993" customHeight="1" x14ac:dyDescent="0.2">
      <c r="A1114" s="182"/>
      <c r="B1114" s="182"/>
      <c r="C1114" s="182"/>
      <c r="D1114" s="182"/>
      <c r="E1114" s="182"/>
      <c r="F1114" s="207"/>
      <c r="G1114" s="207"/>
      <c r="H1114" s="207"/>
    </row>
    <row r="1115" spans="1:8" s="179" customFormat="1" ht="20.100000000000001" customHeight="1" x14ac:dyDescent="0.2">
      <c r="A1115" s="208" t="s">
        <v>693</v>
      </c>
      <c r="B1115" s="208"/>
      <c r="C1115" s="208"/>
      <c r="D1115" s="208"/>
      <c r="E1115" s="208"/>
      <c r="F1115" s="208"/>
      <c r="G1115" s="208"/>
      <c r="H1115" s="208"/>
    </row>
    <row r="1116" spans="1:8" s="179" customFormat="1" ht="15" customHeight="1" x14ac:dyDescent="0.2">
      <c r="A1116" s="203" t="s">
        <v>176</v>
      </c>
      <c r="B1116" s="203"/>
      <c r="C1116" s="204" t="s">
        <v>161</v>
      </c>
      <c r="D1116" s="204"/>
      <c r="E1116" s="108" t="s">
        <v>162</v>
      </c>
      <c r="F1116" s="108" t="s">
        <v>163</v>
      </c>
      <c r="G1116" s="108" t="s">
        <v>164</v>
      </c>
      <c r="H1116" s="108" t="s">
        <v>165</v>
      </c>
    </row>
    <row r="1117" spans="1:8" s="179" customFormat="1" ht="15" customHeight="1" x14ac:dyDescent="0.2">
      <c r="A1117" s="109" t="s">
        <v>316</v>
      </c>
      <c r="B1117" s="180" t="s">
        <v>317</v>
      </c>
      <c r="C1117" s="205" t="s">
        <v>13</v>
      </c>
      <c r="D1117" s="205"/>
      <c r="E1117" s="109" t="s">
        <v>96</v>
      </c>
      <c r="F1117" s="118">
        <v>0.15</v>
      </c>
      <c r="G1117" s="181">
        <v>31.72</v>
      </c>
      <c r="H1117" s="181">
        <v>4.75</v>
      </c>
    </row>
    <row r="1118" spans="1:8" s="179" customFormat="1" ht="18" customHeight="1" x14ac:dyDescent="0.2">
      <c r="A1118" s="182"/>
      <c r="B1118" s="182"/>
      <c r="C1118" s="182"/>
      <c r="D1118" s="182"/>
      <c r="E1118" s="182"/>
      <c r="F1118" s="202" t="s">
        <v>181</v>
      </c>
      <c r="G1118" s="202"/>
      <c r="H1118" s="183">
        <v>4.75</v>
      </c>
    </row>
    <row r="1119" spans="1:8" s="179" customFormat="1" ht="15" customHeight="1" x14ac:dyDescent="0.2">
      <c r="A1119" s="203" t="s">
        <v>182</v>
      </c>
      <c r="B1119" s="203"/>
      <c r="C1119" s="204" t="s">
        <v>161</v>
      </c>
      <c r="D1119" s="204"/>
      <c r="E1119" s="108" t="s">
        <v>162</v>
      </c>
      <c r="F1119" s="108" t="s">
        <v>163</v>
      </c>
      <c r="G1119" s="108" t="s">
        <v>164</v>
      </c>
      <c r="H1119" s="108" t="s">
        <v>165</v>
      </c>
    </row>
    <row r="1120" spans="1:8" s="179" customFormat="1" ht="29.1" customHeight="1" x14ac:dyDescent="0.2">
      <c r="A1120" s="109" t="s">
        <v>631</v>
      </c>
      <c r="B1120" s="180" t="s">
        <v>632</v>
      </c>
      <c r="C1120" s="205" t="s">
        <v>22</v>
      </c>
      <c r="D1120" s="205"/>
      <c r="E1120" s="109" t="s">
        <v>233</v>
      </c>
      <c r="F1120" s="118">
        <v>3.0000000000000001E-3</v>
      </c>
      <c r="G1120" s="181">
        <v>592.37</v>
      </c>
      <c r="H1120" s="181">
        <v>1.77</v>
      </c>
    </row>
    <row r="1121" spans="1:8" s="179" customFormat="1" ht="15" customHeight="1" x14ac:dyDescent="0.2">
      <c r="A1121" s="182"/>
      <c r="B1121" s="182"/>
      <c r="C1121" s="182"/>
      <c r="D1121" s="182"/>
      <c r="E1121" s="182"/>
      <c r="F1121" s="202" t="s">
        <v>186</v>
      </c>
      <c r="G1121" s="202"/>
      <c r="H1121" s="183">
        <v>1.77</v>
      </c>
    </row>
    <row r="1122" spans="1:8" s="179" customFormat="1" ht="15" customHeight="1" x14ac:dyDescent="0.2">
      <c r="A1122" s="182"/>
      <c r="B1122" s="182"/>
      <c r="C1122" s="182"/>
      <c r="D1122" s="182"/>
      <c r="E1122" s="182"/>
      <c r="F1122" s="202" t="s">
        <v>187</v>
      </c>
      <c r="G1122" s="202"/>
      <c r="H1122" s="176">
        <v>6.52</v>
      </c>
    </row>
    <row r="1123" spans="1:8" s="179" customFormat="1" ht="15" customHeight="1" x14ac:dyDescent="0.2">
      <c r="A1123" s="182"/>
      <c r="B1123" s="182"/>
      <c r="C1123" s="182"/>
      <c r="D1123" s="182"/>
      <c r="E1123" s="182"/>
      <c r="F1123" s="202" t="s">
        <v>188</v>
      </c>
      <c r="G1123" s="202"/>
      <c r="H1123" s="176">
        <v>4.45</v>
      </c>
    </row>
    <row r="1124" spans="1:8" s="179" customFormat="1" ht="15" customHeight="1" x14ac:dyDescent="0.2">
      <c r="A1124" s="182"/>
      <c r="B1124" s="182"/>
      <c r="C1124" s="182"/>
      <c r="D1124" s="182"/>
      <c r="E1124" s="182"/>
      <c r="F1124" s="202" t="s">
        <v>983</v>
      </c>
      <c r="G1124" s="202"/>
      <c r="H1124" s="176">
        <v>2.0699999999999998</v>
      </c>
    </row>
    <row r="1125" spans="1:8" s="179" customFormat="1" ht="15" customHeight="1" x14ac:dyDescent="0.2">
      <c r="A1125" s="182"/>
      <c r="B1125" s="182"/>
      <c r="C1125" s="182"/>
      <c r="D1125" s="182"/>
      <c r="E1125" s="182"/>
      <c r="F1125" s="202" t="s">
        <v>189</v>
      </c>
      <c r="G1125" s="202"/>
      <c r="H1125" s="176">
        <v>6.52</v>
      </c>
    </row>
    <row r="1126" spans="1:8" s="179" customFormat="1" ht="15" customHeight="1" x14ac:dyDescent="0.2">
      <c r="A1126" s="182"/>
      <c r="B1126" s="182"/>
      <c r="C1126" s="182"/>
      <c r="D1126" s="182"/>
      <c r="E1126" s="182"/>
      <c r="F1126" s="202" t="s">
        <v>984</v>
      </c>
      <c r="G1126" s="202"/>
      <c r="H1126" s="176">
        <v>1.35</v>
      </c>
    </row>
    <row r="1127" spans="1:8" s="179" customFormat="1" ht="15" customHeight="1" x14ac:dyDescent="0.2">
      <c r="A1127" s="182"/>
      <c r="B1127" s="182"/>
      <c r="C1127" s="182"/>
      <c r="D1127" s="182"/>
      <c r="E1127" s="182"/>
      <c r="F1127" s="202" t="s">
        <v>190</v>
      </c>
      <c r="G1127" s="202"/>
      <c r="H1127" s="176">
        <v>7.87</v>
      </c>
    </row>
    <row r="1128" spans="1:8" s="179" customFormat="1" ht="9.9499999999999993" customHeight="1" x14ac:dyDescent="0.2">
      <c r="A1128" s="182"/>
      <c r="B1128" s="182"/>
      <c r="C1128" s="182"/>
      <c r="D1128" s="182"/>
      <c r="E1128" s="182"/>
      <c r="F1128" s="207"/>
      <c r="G1128" s="207"/>
      <c r="H1128" s="207"/>
    </row>
    <row r="1129" spans="1:8" s="179" customFormat="1" ht="20.100000000000001" customHeight="1" x14ac:dyDescent="0.2">
      <c r="A1129" s="208" t="s">
        <v>694</v>
      </c>
      <c r="B1129" s="208"/>
      <c r="C1129" s="208"/>
      <c r="D1129" s="208"/>
      <c r="E1129" s="208"/>
      <c r="F1129" s="208"/>
      <c r="G1129" s="208"/>
      <c r="H1129" s="208"/>
    </row>
    <row r="1130" spans="1:8" s="179" customFormat="1" ht="15" customHeight="1" x14ac:dyDescent="0.2">
      <c r="A1130" s="203" t="s">
        <v>176</v>
      </c>
      <c r="B1130" s="203"/>
      <c r="C1130" s="204" t="s">
        <v>161</v>
      </c>
      <c r="D1130" s="204"/>
      <c r="E1130" s="108" t="s">
        <v>162</v>
      </c>
      <c r="F1130" s="108" t="s">
        <v>163</v>
      </c>
      <c r="G1130" s="108" t="s">
        <v>164</v>
      </c>
      <c r="H1130" s="108" t="s">
        <v>165</v>
      </c>
    </row>
    <row r="1131" spans="1:8" s="179" customFormat="1" ht="15" customHeight="1" x14ac:dyDescent="0.2">
      <c r="A1131" s="109" t="s">
        <v>179</v>
      </c>
      <c r="B1131" s="180" t="s">
        <v>180</v>
      </c>
      <c r="C1131" s="205" t="s">
        <v>13</v>
      </c>
      <c r="D1131" s="205"/>
      <c r="E1131" s="109" t="s">
        <v>96</v>
      </c>
      <c r="F1131" s="118">
        <v>3</v>
      </c>
      <c r="G1131" s="181">
        <v>22.59</v>
      </c>
      <c r="H1131" s="181">
        <v>67.77</v>
      </c>
    </row>
    <row r="1132" spans="1:8" s="179" customFormat="1" ht="18" customHeight="1" x14ac:dyDescent="0.2">
      <c r="A1132" s="182"/>
      <c r="B1132" s="182"/>
      <c r="C1132" s="182"/>
      <c r="D1132" s="182"/>
      <c r="E1132" s="182"/>
      <c r="F1132" s="202" t="s">
        <v>181</v>
      </c>
      <c r="G1132" s="202"/>
      <c r="H1132" s="183">
        <v>67.77</v>
      </c>
    </row>
    <row r="1133" spans="1:8" s="179" customFormat="1" ht="15" customHeight="1" x14ac:dyDescent="0.2">
      <c r="A1133" s="182"/>
      <c r="B1133" s="182"/>
      <c r="C1133" s="182"/>
      <c r="D1133" s="182"/>
      <c r="E1133" s="182"/>
      <c r="F1133" s="202" t="s">
        <v>187</v>
      </c>
      <c r="G1133" s="202"/>
      <c r="H1133" s="176">
        <v>67.77</v>
      </c>
    </row>
    <row r="1134" spans="1:8" s="179" customFormat="1" ht="15" customHeight="1" x14ac:dyDescent="0.2">
      <c r="A1134" s="182"/>
      <c r="B1134" s="182"/>
      <c r="C1134" s="182"/>
      <c r="D1134" s="182"/>
      <c r="E1134" s="182"/>
      <c r="F1134" s="202" t="s">
        <v>188</v>
      </c>
      <c r="G1134" s="202"/>
      <c r="H1134" s="176">
        <v>42.81</v>
      </c>
    </row>
    <row r="1135" spans="1:8" s="179" customFormat="1" ht="15" customHeight="1" x14ac:dyDescent="0.2">
      <c r="A1135" s="182"/>
      <c r="B1135" s="182"/>
      <c r="C1135" s="182"/>
      <c r="D1135" s="182"/>
      <c r="E1135" s="182"/>
      <c r="F1135" s="202" t="s">
        <v>983</v>
      </c>
      <c r="G1135" s="202"/>
      <c r="H1135" s="176">
        <v>24.96</v>
      </c>
    </row>
    <row r="1136" spans="1:8" s="179" customFormat="1" ht="15" customHeight="1" x14ac:dyDescent="0.2">
      <c r="A1136" s="182"/>
      <c r="B1136" s="182"/>
      <c r="C1136" s="182"/>
      <c r="D1136" s="182"/>
      <c r="E1136" s="182"/>
      <c r="F1136" s="202" t="s">
        <v>189</v>
      </c>
      <c r="G1136" s="202"/>
      <c r="H1136" s="176">
        <v>67.77</v>
      </c>
    </row>
    <row r="1137" spans="1:8" s="179" customFormat="1" ht="15" customHeight="1" x14ac:dyDescent="0.2">
      <c r="A1137" s="182"/>
      <c r="B1137" s="182"/>
      <c r="C1137" s="182"/>
      <c r="D1137" s="182"/>
      <c r="E1137" s="182"/>
      <c r="F1137" s="202" t="s">
        <v>984</v>
      </c>
      <c r="G1137" s="202"/>
      <c r="H1137" s="176">
        <v>14.05</v>
      </c>
    </row>
    <row r="1138" spans="1:8" s="179" customFormat="1" ht="15" customHeight="1" x14ac:dyDescent="0.2">
      <c r="A1138" s="182"/>
      <c r="B1138" s="182"/>
      <c r="C1138" s="182"/>
      <c r="D1138" s="182"/>
      <c r="E1138" s="182"/>
      <c r="F1138" s="202" t="s">
        <v>190</v>
      </c>
      <c r="G1138" s="202"/>
      <c r="H1138" s="176">
        <v>81.819999999999993</v>
      </c>
    </row>
    <row r="1139" spans="1:8" s="179" customFormat="1" ht="9.9499999999999993" customHeight="1" x14ac:dyDescent="0.2">
      <c r="A1139" s="182"/>
      <c r="B1139" s="182"/>
      <c r="C1139" s="182"/>
      <c r="D1139" s="182"/>
      <c r="E1139" s="182"/>
      <c r="F1139" s="207"/>
      <c r="G1139" s="207"/>
      <c r="H1139" s="207"/>
    </row>
    <row r="1140" spans="1:8" s="179" customFormat="1" ht="20.100000000000001" customHeight="1" x14ac:dyDescent="0.2">
      <c r="A1140" s="208" t="s">
        <v>695</v>
      </c>
      <c r="B1140" s="208"/>
      <c r="C1140" s="208"/>
      <c r="D1140" s="208"/>
      <c r="E1140" s="208"/>
      <c r="F1140" s="208"/>
      <c r="G1140" s="208"/>
      <c r="H1140" s="208"/>
    </row>
    <row r="1141" spans="1:8" s="179" customFormat="1" ht="15" customHeight="1" x14ac:dyDescent="0.2">
      <c r="A1141" s="203" t="s">
        <v>160</v>
      </c>
      <c r="B1141" s="203"/>
      <c r="C1141" s="204" t="s">
        <v>161</v>
      </c>
      <c r="D1141" s="204"/>
      <c r="E1141" s="108" t="s">
        <v>162</v>
      </c>
      <c r="F1141" s="108" t="s">
        <v>163</v>
      </c>
      <c r="G1141" s="108" t="s">
        <v>164</v>
      </c>
      <c r="H1141" s="108" t="s">
        <v>165</v>
      </c>
    </row>
    <row r="1142" spans="1:8" s="179" customFormat="1" ht="21" customHeight="1" x14ac:dyDescent="0.2">
      <c r="A1142" s="109" t="s">
        <v>696</v>
      </c>
      <c r="B1142" s="180" t="s">
        <v>697</v>
      </c>
      <c r="C1142" s="205" t="s">
        <v>13</v>
      </c>
      <c r="D1142" s="205"/>
      <c r="E1142" s="109" t="s">
        <v>66</v>
      </c>
      <c r="F1142" s="118">
        <v>0.15</v>
      </c>
      <c r="G1142" s="181">
        <v>22.6</v>
      </c>
      <c r="H1142" s="181">
        <v>3.39</v>
      </c>
    </row>
    <row r="1143" spans="1:8" s="179" customFormat="1" ht="15" customHeight="1" x14ac:dyDescent="0.2">
      <c r="A1143" s="109" t="s">
        <v>698</v>
      </c>
      <c r="B1143" s="180" t="s">
        <v>699</v>
      </c>
      <c r="C1143" s="205" t="s">
        <v>22</v>
      </c>
      <c r="D1143" s="205"/>
      <c r="E1143" s="109" t="s">
        <v>216</v>
      </c>
      <c r="F1143" s="118">
        <v>0.37</v>
      </c>
      <c r="G1143" s="181">
        <v>44.17</v>
      </c>
      <c r="H1143" s="181">
        <v>16.34</v>
      </c>
    </row>
    <row r="1144" spans="1:8" s="179" customFormat="1" ht="21" customHeight="1" x14ac:dyDescent="0.2">
      <c r="A1144" s="109" t="s">
        <v>700</v>
      </c>
      <c r="B1144" s="180" t="s">
        <v>701</v>
      </c>
      <c r="C1144" s="205" t="s">
        <v>13</v>
      </c>
      <c r="D1144" s="205"/>
      <c r="E1144" s="109" t="s">
        <v>283</v>
      </c>
      <c r="F1144" s="118">
        <v>1.4999999999999999E-2</v>
      </c>
      <c r="G1144" s="181">
        <v>6.71</v>
      </c>
      <c r="H1144" s="181">
        <v>0.1</v>
      </c>
    </row>
    <row r="1145" spans="1:8" s="179" customFormat="1" ht="21" customHeight="1" x14ac:dyDescent="0.2">
      <c r="A1145" s="109" t="s">
        <v>219</v>
      </c>
      <c r="B1145" s="180" t="s">
        <v>220</v>
      </c>
      <c r="C1145" s="205" t="s">
        <v>22</v>
      </c>
      <c r="D1145" s="205"/>
      <c r="E1145" s="109" t="s">
        <v>221</v>
      </c>
      <c r="F1145" s="118">
        <v>0.33</v>
      </c>
      <c r="G1145" s="181">
        <v>6.49</v>
      </c>
      <c r="H1145" s="181">
        <v>2.14</v>
      </c>
    </row>
    <row r="1146" spans="1:8" s="179" customFormat="1" ht="15" customHeight="1" x14ac:dyDescent="0.2">
      <c r="A1146" s="109" t="s">
        <v>702</v>
      </c>
      <c r="B1146" s="180" t="s">
        <v>703</v>
      </c>
      <c r="C1146" s="205" t="s">
        <v>13</v>
      </c>
      <c r="D1146" s="205"/>
      <c r="E1146" s="109" t="s">
        <v>66</v>
      </c>
      <c r="F1146" s="118">
        <v>0.3</v>
      </c>
      <c r="G1146" s="181">
        <v>19.510000000000002</v>
      </c>
      <c r="H1146" s="181">
        <v>5.85</v>
      </c>
    </row>
    <row r="1147" spans="1:8" s="179" customFormat="1" ht="21" customHeight="1" x14ac:dyDescent="0.2">
      <c r="A1147" s="109" t="s">
        <v>704</v>
      </c>
      <c r="B1147" s="180" t="s">
        <v>705</v>
      </c>
      <c r="C1147" s="205" t="s">
        <v>13</v>
      </c>
      <c r="D1147" s="205"/>
      <c r="E1147" s="109" t="s">
        <v>74</v>
      </c>
      <c r="F1147" s="118">
        <v>1.33</v>
      </c>
      <c r="G1147" s="181">
        <v>4.91</v>
      </c>
      <c r="H1147" s="181">
        <v>6.53</v>
      </c>
    </row>
    <row r="1148" spans="1:8" s="179" customFormat="1" ht="15" customHeight="1" x14ac:dyDescent="0.2">
      <c r="A1148" s="182"/>
      <c r="B1148" s="182"/>
      <c r="C1148" s="182"/>
      <c r="D1148" s="182"/>
      <c r="E1148" s="182"/>
      <c r="F1148" s="202" t="s">
        <v>175</v>
      </c>
      <c r="G1148" s="202"/>
      <c r="H1148" s="183">
        <v>34.35</v>
      </c>
    </row>
    <row r="1149" spans="1:8" s="179" customFormat="1" ht="15" customHeight="1" x14ac:dyDescent="0.2">
      <c r="A1149" s="203" t="s">
        <v>176</v>
      </c>
      <c r="B1149" s="203"/>
      <c r="C1149" s="204" t="s">
        <v>161</v>
      </c>
      <c r="D1149" s="204"/>
      <c r="E1149" s="108" t="s">
        <v>162</v>
      </c>
      <c r="F1149" s="108" t="s">
        <v>163</v>
      </c>
      <c r="G1149" s="108" t="s">
        <v>164</v>
      </c>
      <c r="H1149" s="108" t="s">
        <v>165</v>
      </c>
    </row>
    <row r="1150" spans="1:8" s="179" customFormat="1" ht="21" customHeight="1" x14ac:dyDescent="0.2">
      <c r="A1150" s="109" t="s">
        <v>177</v>
      </c>
      <c r="B1150" s="180" t="s">
        <v>178</v>
      </c>
      <c r="C1150" s="205" t="s">
        <v>13</v>
      </c>
      <c r="D1150" s="205"/>
      <c r="E1150" s="109" t="s">
        <v>96</v>
      </c>
      <c r="F1150" s="118">
        <v>1.4</v>
      </c>
      <c r="G1150" s="181">
        <v>31.31</v>
      </c>
      <c r="H1150" s="181">
        <v>43.83</v>
      </c>
    </row>
    <row r="1151" spans="1:8" s="179" customFormat="1" ht="15" customHeight="1" x14ac:dyDescent="0.2">
      <c r="A1151" s="109" t="s">
        <v>179</v>
      </c>
      <c r="B1151" s="180" t="s">
        <v>180</v>
      </c>
      <c r="C1151" s="205" t="s">
        <v>13</v>
      </c>
      <c r="D1151" s="205"/>
      <c r="E1151" s="109" t="s">
        <v>96</v>
      </c>
      <c r="F1151" s="118">
        <v>1.4</v>
      </c>
      <c r="G1151" s="181">
        <v>22.59</v>
      </c>
      <c r="H1151" s="181">
        <v>31.62</v>
      </c>
    </row>
    <row r="1152" spans="1:8" s="179" customFormat="1" ht="18" customHeight="1" x14ac:dyDescent="0.2">
      <c r="A1152" s="182"/>
      <c r="B1152" s="182"/>
      <c r="C1152" s="182"/>
      <c r="D1152" s="182"/>
      <c r="E1152" s="182"/>
      <c r="F1152" s="202" t="s">
        <v>181</v>
      </c>
      <c r="G1152" s="202"/>
      <c r="H1152" s="183">
        <v>75.45</v>
      </c>
    </row>
    <row r="1153" spans="1:8" s="179" customFormat="1" ht="15" customHeight="1" x14ac:dyDescent="0.2">
      <c r="A1153" s="182"/>
      <c r="B1153" s="182"/>
      <c r="C1153" s="182"/>
      <c r="D1153" s="182"/>
      <c r="E1153" s="182"/>
      <c r="F1153" s="202" t="s">
        <v>187</v>
      </c>
      <c r="G1153" s="202"/>
      <c r="H1153" s="176">
        <v>109.8</v>
      </c>
    </row>
    <row r="1154" spans="1:8" s="179" customFormat="1" ht="15" customHeight="1" x14ac:dyDescent="0.2">
      <c r="A1154" s="182"/>
      <c r="B1154" s="182"/>
      <c r="C1154" s="182"/>
      <c r="D1154" s="182"/>
      <c r="E1154" s="182"/>
      <c r="F1154" s="202" t="s">
        <v>188</v>
      </c>
      <c r="G1154" s="202"/>
      <c r="H1154" s="176">
        <v>79.88</v>
      </c>
    </row>
    <row r="1155" spans="1:8" s="179" customFormat="1" ht="15" customHeight="1" x14ac:dyDescent="0.2">
      <c r="A1155" s="182"/>
      <c r="B1155" s="182"/>
      <c r="C1155" s="182"/>
      <c r="D1155" s="182"/>
      <c r="E1155" s="182"/>
      <c r="F1155" s="202" t="s">
        <v>983</v>
      </c>
      <c r="G1155" s="202"/>
      <c r="H1155" s="176">
        <v>29.92</v>
      </c>
    </row>
    <row r="1156" spans="1:8" s="179" customFormat="1" ht="15" customHeight="1" x14ac:dyDescent="0.2">
      <c r="A1156" s="182"/>
      <c r="B1156" s="182"/>
      <c r="C1156" s="182"/>
      <c r="D1156" s="182"/>
      <c r="E1156" s="182"/>
      <c r="F1156" s="202" t="s">
        <v>189</v>
      </c>
      <c r="G1156" s="202"/>
      <c r="H1156" s="176">
        <v>109.8</v>
      </c>
    </row>
    <row r="1157" spans="1:8" s="179" customFormat="1" ht="15" customHeight="1" x14ac:dyDescent="0.2">
      <c r="A1157" s="182"/>
      <c r="B1157" s="182"/>
      <c r="C1157" s="182"/>
      <c r="D1157" s="182"/>
      <c r="E1157" s="182"/>
      <c r="F1157" s="202" t="s">
        <v>984</v>
      </c>
      <c r="G1157" s="202"/>
      <c r="H1157" s="176">
        <v>22.76</v>
      </c>
    </row>
    <row r="1158" spans="1:8" s="179" customFormat="1" ht="15" customHeight="1" x14ac:dyDescent="0.2">
      <c r="A1158" s="182"/>
      <c r="B1158" s="182"/>
      <c r="C1158" s="182"/>
      <c r="D1158" s="182"/>
      <c r="E1158" s="182"/>
      <c r="F1158" s="202" t="s">
        <v>190</v>
      </c>
      <c r="G1158" s="202"/>
      <c r="H1158" s="176">
        <v>132.56</v>
      </c>
    </row>
    <row r="1159" spans="1:8" s="179" customFormat="1" ht="9.9499999999999993" customHeight="1" x14ac:dyDescent="0.2">
      <c r="A1159" s="182"/>
      <c r="B1159" s="182"/>
      <c r="C1159" s="182"/>
      <c r="D1159" s="182"/>
      <c r="E1159" s="182"/>
      <c r="F1159" s="207"/>
      <c r="G1159" s="207"/>
      <c r="H1159" s="207"/>
    </row>
    <row r="1160" spans="1:8" s="179" customFormat="1" ht="20.100000000000001" customHeight="1" x14ac:dyDescent="0.2">
      <c r="A1160" s="208" t="s">
        <v>706</v>
      </c>
      <c r="B1160" s="208"/>
      <c r="C1160" s="208"/>
      <c r="D1160" s="208"/>
      <c r="E1160" s="208"/>
      <c r="F1160" s="208"/>
      <c r="G1160" s="208"/>
      <c r="H1160" s="208"/>
    </row>
    <row r="1161" spans="1:8" s="179" customFormat="1" ht="15" customHeight="1" x14ac:dyDescent="0.2">
      <c r="A1161" s="203" t="s">
        <v>160</v>
      </c>
      <c r="B1161" s="203"/>
      <c r="C1161" s="204" t="s">
        <v>161</v>
      </c>
      <c r="D1161" s="204"/>
      <c r="E1161" s="108" t="s">
        <v>162</v>
      </c>
      <c r="F1161" s="108" t="s">
        <v>163</v>
      </c>
      <c r="G1161" s="108" t="s">
        <v>164</v>
      </c>
      <c r="H1161" s="108" t="s">
        <v>165</v>
      </c>
    </row>
    <row r="1162" spans="1:8" s="179" customFormat="1" ht="21" customHeight="1" x14ac:dyDescent="0.2">
      <c r="A1162" s="109" t="s">
        <v>707</v>
      </c>
      <c r="B1162" s="180" t="s">
        <v>708</v>
      </c>
      <c r="C1162" s="205" t="s">
        <v>13</v>
      </c>
      <c r="D1162" s="205"/>
      <c r="E1162" s="109" t="s">
        <v>34</v>
      </c>
      <c r="F1162" s="118">
        <v>1</v>
      </c>
      <c r="G1162" s="181">
        <v>2.16</v>
      </c>
      <c r="H1162" s="181">
        <v>2.16</v>
      </c>
    </row>
    <row r="1163" spans="1:8" s="179" customFormat="1" ht="15" customHeight="1" x14ac:dyDescent="0.2">
      <c r="A1163" s="109" t="s">
        <v>709</v>
      </c>
      <c r="B1163" s="180" t="s">
        <v>710</v>
      </c>
      <c r="C1163" s="205" t="s">
        <v>22</v>
      </c>
      <c r="D1163" s="205"/>
      <c r="E1163" s="109" t="s">
        <v>24</v>
      </c>
      <c r="F1163" s="118">
        <v>1</v>
      </c>
      <c r="G1163" s="181">
        <v>3.4</v>
      </c>
      <c r="H1163" s="181">
        <v>3.4</v>
      </c>
    </row>
    <row r="1164" spans="1:8" s="179" customFormat="1" ht="15" customHeight="1" x14ac:dyDescent="0.2">
      <c r="A1164" s="182"/>
      <c r="B1164" s="182"/>
      <c r="C1164" s="182"/>
      <c r="D1164" s="182"/>
      <c r="E1164" s="182"/>
      <c r="F1164" s="202" t="s">
        <v>175</v>
      </c>
      <c r="G1164" s="202"/>
      <c r="H1164" s="183">
        <v>5.56</v>
      </c>
    </row>
    <row r="1165" spans="1:8" s="179" customFormat="1" ht="15" customHeight="1" x14ac:dyDescent="0.2">
      <c r="A1165" s="203" t="s">
        <v>176</v>
      </c>
      <c r="B1165" s="203"/>
      <c r="C1165" s="204" t="s">
        <v>161</v>
      </c>
      <c r="D1165" s="204"/>
      <c r="E1165" s="108" t="s">
        <v>162</v>
      </c>
      <c r="F1165" s="108" t="s">
        <v>163</v>
      </c>
      <c r="G1165" s="108" t="s">
        <v>164</v>
      </c>
      <c r="H1165" s="108" t="s">
        <v>165</v>
      </c>
    </row>
    <row r="1166" spans="1:8" s="179" customFormat="1" ht="15" customHeight="1" x14ac:dyDescent="0.2">
      <c r="A1166" s="109" t="s">
        <v>711</v>
      </c>
      <c r="B1166" s="180" t="s">
        <v>712</v>
      </c>
      <c r="C1166" s="205" t="s">
        <v>13</v>
      </c>
      <c r="D1166" s="205"/>
      <c r="E1166" s="109" t="s">
        <v>96</v>
      </c>
      <c r="F1166" s="118">
        <v>0.21</v>
      </c>
      <c r="G1166" s="181">
        <v>32.14</v>
      </c>
      <c r="H1166" s="181">
        <v>6.74</v>
      </c>
    </row>
    <row r="1167" spans="1:8" s="179" customFormat="1" ht="15" customHeight="1" x14ac:dyDescent="0.2">
      <c r="A1167" s="109" t="s">
        <v>179</v>
      </c>
      <c r="B1167" s="180" t="s">
        <v>180</v>
      </c>
      <c r="C1167" s="205" t="s">
        <v>13</v>
      </c>
      <c r="D1167" s="205"/>
      <c r="E1167" s="109" t="s">
        <v>96</v>
      </c>
      <c r="F1167" s="118">
        <v>0.6</v>
      </c>
      <c r="G1167" s="181">
        <v>22.59</v>
      </c>
      <c r="H1167" s="181">
        <v>13.55</v>
      </c>
    </row>
    <row r="1168" spans="1:8" s="179" customFormat="1" ht="18" customHeight="1" x14ac:dyDescent="0.2">
      <c r="A1168" s="182"/>
      <c r="B1168" s="182"/>
      <c r="C1168" s="182"/>
      <c r="D1168" s="182"/>
      <c r="E1168" s="182"/>
      <c r="F1168" s="202" t="s">
        <v>181</v>
      </c>
      <c r="G1168" s="202"/>
      <c r="H1168" s="183">
        <v>20.29</v>
      </c>
    </row>
    <row r="1169" spans="1:8" s="179" customFormat="1" ht="15" customHeight="1" x14ac:dyDescent="0.2">
      <c r="A1169" s="182"/>
      <c r="B1169" s="182"/>
      <c r="C1169" s="182"/>
      <c r="D1169" s="182"/>
      <c r="E1169" s="182"/>
      <c r="F1169" s="202" t="s">
        <v>187</v>
      </c>
      <c r="G1169" s="202"/>
      <c r="H1169" s="176">
        <v>25.85</v>
      </c>
    </row>
    <row r="1170" spans="1:8" s="179" customFormat="1" ht="15" customHeight="1" x14ac:dyDescent="0.2">
      <c r="A1170" s="182"/>
      <c r="B1170" s="182"/>
      <c r="C1170" s="182"/>
      <c r="D1170" s="182"/>
      <c r="E1170" s="182"/>
      <c r="F1170" s="202" t="s">
        <v>188</v>
      </c>
      <c r="G1170" s="202"/>
      <c r="H1170" s="176">
        <v>18.05</v>
      </c>
    </row>
    <row r="1171" spans="1:8" s="179" customFormat="1" ht="15" customHeight="1" x14ac:dyDescent="0.2">
      <c r="A1171" s="182"/>
      <c r="B1171" s="182"/>
      <c r="C1171" s="182"/>
      <c r="D1171" s="182"/>
      <c r="E1171" s="182"/>
      <c r="F1171" s="202" t="s">
        <v>983</v>
      </c>
      <c r="G1171" s="202"/>
      <c r="H1171" s="176">
        <v>7.8</v>
      </c>
    </row>
    <row r="1172" spans="1:8" s="179" customFormat="1" ht="15" customHeight="1" x14ac:dyDescent="0.2">
      <c r="A1172" s="182"/>
      <c r="B1172" s="182"/>
      <c r="C1172" s="182"/>
      <c r="D1172" s="182"/>
      <c r="E1172" s="182"/>
      <c r="F1172" s="202" t="s">
        <v>189</v>
      </c>
      <c r="G1172" s="202"/>
      <c r="H1172" s="176">
        <v>25.85</v>
      </c>
    </row>
    <row r="1173" spans="1:8" s="179" customFormat="1" ht="15" customHeight="1" x14ac:dyDescent="0.2">
      <c r="A1173" s="182"/>
      <c r="B1173" s="182"/>
      <c r="C1173" s="182"/>
      <c r="D1173" s="182"/>
      <c r="E1173" s="182"/>
      <c r="F1173" s="202" t="s">
        <v>984</v>
      </c>
      <c r="G1173" s="202"/>
      <c r="H1173" s="176">
        <v>5.36</v>
      </c>
    </row>
    <row r="1174" spans="1:8" s="179" customFormat="1" ht="15" customHeight="1" x14ac:dyDescent="0.2">
      <c r="A1174" s="182"/>
      <c r="B1174" s="182"/>
      <c r="C1174" s="182"/>
      <c r="D1174" s="182"/>
      <c r="E1174" s="182"/>
      <c r="F1174" s="202" t="s">
        <v>190</v>
      </c>
      <c r="G1174" s="202"/>
      <c r="H1174" s="176">
        <v>31.21</v>
      </c>
    </row>
    <row r="1175" spans="1:8" s="179" customFormat="1" ht="9.9499999999999993" customHeight="1" x14ac:dyDescent="0.2">
      <c r="A1175" s="182"/>
      <c r="B1175" s="182"/>
      <c r="C1175" s="182"/>
      <c r="D1175" s="182"/>
      <c r="E1175" s="182"/>
      <c r="F1175" s="207"/>
      <c r="G1175" s="207"/>
      <c r="H1175" s="207"/>
    </row>
    <row r="1176" spans="1:8" s="179" customFormat="1" ht="20.100000000000001" customHeight="1" x14ac:dyDescent="0.2">
      <c r="A1176" s="208" t="s">
        <v>713</v>
      </c>
      <c r="B1176" s="208"/>
      <c r="C1176" s="208"/>
      <c r="D1176" s="208"/>
      <c r="E1176" s="208"/>
      <c r="F1176" s="208"/>
      <c r="G1176" s="208"/>
      <c r="H1176" s="208"/>
    </row>
    <row r="1177" spans="1:8" s="179" customFormat="1" ht="15" customHeight="1" x14ac:dyDescent="0.2">
      <c r="A1177" s="203" t="s">
        <v>160</v>
      </c>
      <c r="B1177" s="203"/>
      <c r="C1177" s="204" t="s">
        <v>161</v>
      </c>
      <c r="D1177" s="204"/>
      <c r="E1177" s="108" t="s">
        <v>162</v>
      </c>
      <c r="F1177" s="108" t="s">
        <v>163</v>
      </c>
      <c r="G1177" s="108" t="s">
        <v>164</v>
      </c>
      <c r="H1177" s="108" t="s">
        <v>165</v>
      </c>
    </row>
    <row r="1178" spans="1:8" s="179" customFormat="1" ht="21" customHeight="1" x14ac:dyDescent="0.2">
      <c r="A1178" s="109" t="s">
        <v>432</v>
      </c>
      <c r="B1178" s="180" t="s">
        <v>433</v>
      </c>
      <c r="C1178" s="205" t="s">
        <v>13</v>
      </c>
      <c r="D1178" s="205"/>
      <c r="E1178" s="109" t="s">
        <v>185</v>
      </c>
      <c r="F1178" s="118">
        <v>6.0900000000000003E-2</v>
      </c>
      <c r="G1178" s="181">
        <v>131.56</v>
      </c>
      <c r="H1178" s="181">
        <v>8.01</v>
      </c>
    </row>
    <row r="1179" spans="1:8" s="179" customFormat="1" ht="15" customHeight="1" x14ac:dyDescent="0.2">
      <c r="A1179" s="109" t="s">
        <v>336</v>
      </c>
      <c r="B1179" s="180" t="s">
        <v>337</v>
      </c>
      <c r="C1179" s="205" t="s">
        <v>13</v>
      </c>
      <c r="D1179" s="205"/>
      <c r="E1179" s="109" t="s">
        <v>66</v>
      </c>
      <c r="F1179" s="118">
        <v>9</v>
      </c>
      <c r="G1179" s="181">
        <v>0.8</v>
      </c>
      <c r="H1179" s="181">
        <v>7.2</v>
      </c>
    </row>
    <row r="1180" spans="1:8" s="179" customFormat="1" ht="29.1" customHeight="1" x14ac:dyDescent="0.2">
      <c r="A1180" s="109" t="s">
        <v>714</v>
      </c>
      <c r="B1180" s="180" t="s">
        <v>715</v>
      </c>
      <c r="C1180" s="205" t="s">
        <v>22</v>
      </c>
      <c r="D1180" s="205"/>
      <c r="E1180" s="109" t="s">
        <v>216</v>
      </c>
      <c r="F1180" s="118">
        <v>1</v>
      </c>
      <c r="G1180" s="181">
        <v>60.6</v>
      </c>
      <c r="H1180" s="181">
        <v>60.6</v>
      </c>
    </row>
    <row r="1181" spans="1:8" s="179" customFormat="1" ht="21" customHeight="1" x14ac:dyDescent="0.2">
      <c r="A1181" s="109" t="s">
        <v>219</v>
      </c>
      <c r="B1181" s="180" t="s">
        <v>220</v>
      </c>
      <c r="C1181" s="205" t="s">
        <v>22</v>
      </c>
      <c r="D1181" s="205"/>
      <c r="E1181" s="109" t="s">
        <v>221</v>
      </c>
      <c r="F1181" s="118">
        <v>1.01</v>
      </c>
      <c r="G1181" s="181">
        <v>6.49</v>
      </c>
      <c r="H1181" s="181">
        <v>6.55</v>
      </c>
    </row>
    <row r="1182" spans="1:8" s="179" customFormat="1" ht="21" customHeight="1" x14ac:dyDescent="0.2">
      <c r="A1182" s="109" t="s">
        <v>716</v>
      </c>
      <c r="B1182" s="180" t="s">
        <v>717</v>
      </c>
      <c r="C1182" s="205" t="s">
        <v>22</v>
      </c>
      <c r="D1182" s="205"/>
      <c r="E1182" s="109" t="s">
        <v>221</v>
      </c>
      <c r="F1182" s="118">
        <v>0.74</v>
      </c>
      <c r="G1182" s="181">
        <v>3.59</v>
      </c>
      <c r="H1182" s="181">
        <v>2.65</v>
      </c>
    </row>
    <row r="1183" spans="1:8" s="179" customFormat="1" ht="21" customHeight="1" x14ac:dyDescent="0.2">
      <c r="A1183" s="109" t="s">
        <v>338</v>
      </c>
      <c r="B1183" s="180" t="s">
        <v>339</v>
      </c>
      <c r="C1183" s="205" t="s">
        <v>13</v>
      </c>
      <c r="D1183" s="205"/>
      <c r="E1183" s="109" t="s">
        <v>185</v>
      </c>
      <c r="F1183" s="118">
        <v>1.38E-2</v>
      </c>
      <c r="G1183" s="181">
        <v>114.74</v>
      </c>
      <c r="H1183" s="181">
        <v>1.58</v>
      </c>
    </row>
    <row r="1184" spans="1:8" s="179" customFormat="1" ht="21" customHeight="1" x14ac:dyDescent="0.2">
      <c r="A1184" s="109" t="s">
        <v>340</v>
      </c>
      <c r="B1184" s="180" t="s">
        <v>341</v>
      </c>
      <c r="C1184" s="205" t="s">
        <v>13</v>
      </c>
      <c r="D1184" s="205"/>
      <c r="E1184" s="109" t="s">
        <v>185</v>
      </c>
      <c r="F1184" s="118">
        <v>4.1399999999999999E-2</v>
      </c>
      <c r="G1184" s="181">
        <v>115.35</v>
      </c>
      <c r="H1184" s="181">
        <v>4.7699999999999996</v>
      </c>
    </row>
    <row r="1185" spans="1:8" s="179" customFormat="1" ht="15" customHeight="1" x14ac:dyDescent="0.2">
      <c r="A1185" s="109" t="s">
        <v>171</v>
      </c>
      <c r="B1185" s="180" t="s">
        <v>172</v>
      </c>
      <c r="C1185" s="205" t="s">
        <v>13</v>
      </c>
      <c r="D1185" s="205"/>
      <c r="E1185" s="109" t="s">
        <v>66</v>
      </c>
      <c r="F1185" s="118">
        <v>0.02</v>
      </c>
      <c r="G1185" s="181">
        <v>18.309999999999999</v>
      </c>
      <c r="H1185" s="181">
        <v>0.36</v>
      </c>
    </row>
    <row r="1186" spans="1:8" s="179" customFormat="1" ht="21" customHeight="1" x14ac:dyDescent="0.2">
      <c r="A1186" s="109" t="s">
        <v>718</v>
      </c>
      <c r="B1186" s="180" t="s">
        <v>719</v>
      </c>
      <c r="C1186" s="205" t="s">
        <v>13</v>
      </c>
      <c r="D1186" s="205"/>
      <c r="E1186" s="109" t="s">
        <v>74</v>
      </c>
      <c r="F1186" s="118">
        <v>0.33</v>
      </c>
      <c r="G1186" s="181">
        <v>10.94</v>
      </c>
      <c r="H1186" s="181">
        <v>3.61</v>
      </c>
    </row>
    <row r="1187" spans="1:8" s="179" customFormat="1" ht="15" customHeight="1" x14ac:dyDescent="0.2">
      <c r="A1187" s="182"/>
      <c r="B1187" s="182"/>
      <c r="C1187" s="182"/>
      <c r="D1187" s="182"/>
      <c r="E1187" s="182"/>
      <c r="F1187" s="202" t="s">
        <v>175</v>
      </c>
      <c r="G1187" s="202"/>
      <c r="H1187" s="183">
        <v>95.33</v>
      </c>
    </row>
    <row r="1188" spans="1:8" s="179" customFormat="1" ht="15" customHeight="1" x14ac:dyDescent="0.2">
      <c r="A1188" s="203" t="s">
        <v>176</v>
      </c>
      <c r="B1188" s="203"/>
      <c r="C1188" s="204" t="s">
        <v>161</v>
      </c>
      <c r="D1188" s="204"/>
      <c r="E1188" s="108" t="s">
        <v>162</v>
      </c>
      <c r="F1188" s="108" t="s">
        <v>163</v>
      </c>
      <c r="G1188" s="108" t="s">
        <v>164</v>
      </c>
      <c r="H1188" s="108" t="s">
        <v>165</v>
      </c>
    </row>
    <row r="1189" spans="1:8" s="179" customFormat="1" ht="21" customHeight="1" x14ac:dyDescent="0.2">
      <c r="A1189" s="109" t="s">
        <v>177</v>
      </c>
      <c r="B1189" s="180" t="s">
        <v>178</v>
      </c>
      <c r="C1189" s="205" t="s">
        <v>13</v>
      </c>
      <c r="D1189" s="205"/>
      <c r="E1189" s="109" t="s">
        <v>96</v>
      </c>
      <c r="F1189" s="118">
        <v>0.43</v>
      </c>
      <c r="G1189" s="181">
        <v>31.31</v>
      </c>
      <c r="H1189" s="181">
        <v>13.46</v>
      </c>
    </row>
    <row r="1190" spans="1:8" s="179" customFormat="1" ht="15" customHeight="1" x14ac:dyDescent="0.2">
      <c r="A1190" s="109" t="s">
        <v>316</v>
      </c>
      <c r="B1190" s="180" t="s">
        <v>317</v>
      </c>
      <c r="C1190" s="205" t="s">
        <v>13</v>
      </c>
      <c r="D1190" s="205"/>
      <c r="E1190" s="109" t="s">
        <v>96</v>
      </c>
      <c r="F1190" s="118">
        <v>0.3</v>
      </c>
      <c r="G1190" s="181">
        <v>31.72</v>
      </c>
      <c r="H1190" s="181">
        <v>9.51</v>
      </c>
    </row>
    <row r="1191" spans="1:8" s="179" customFormat="1" ht="15" customHeight="1" x14ac:dyDescent="0.2">
      <c r="A1191" s="109" t="s">
        <v>179</v>
      </c>
      <c r="B1191" s="180" t="s">
        <v>180</v>
      </c>
      <c r="C1191" s="205" t="s">
        <v>13</v>
      </c>
      <c r="D1191" s="205"/>
      <c r="E1191" s="109" t="s">
        <v>96</v>
      </c>
      <c r="F1191" s="118">
        <v>1.3</v>
      </c>
      <c r="G1191" s="181">
        <v>22.59</v>
      </c>
      <c r="H1191" s="181">
        <v>29.36</v>
      </c>
    </row>
    <row r="1192" spans="1:8" s="179" customFormat="1" ht="18" customHeight="1" x14ac:dyDescent="0.2">
      <c r="A1192" s="182"/>
      <c r="B1192" s="182"/>
      <c r="C1192" s="182"/>
      <c r="D1192" s="182"/>
      <c r="E1192" s="182"/>
      <c r="F1192" s="202" t="s">
        <v>181</v>
      </c>
      <c r="G1192" s="202"/>
      <c r="H1192" s="183">
        <v>52.33</v>
      </c>
    </row>
    <row r="1193" spans="1:8" s="179" customFormat="1" ht="15" customHeight="1" x14ac:dyDescent="0.2">
      <c r="A1193" s="203" t="s">
        <v>182</v>
      </c>
      <c r="B1193" s="203"/>
      <c r="C1193" s="204" t="s">
        <v>161</v>
      </c>
      <c r="D1193" s="204"/>
      <c r="E1193" s="108" t="s">
        <v>162</v>
      </c>
      <c r="F1193" s="108" t="s">
        <v>163</v>
      </c>
      <c r="G1193" s="108" t="s">
        <v>164</v>
      </c>
      <c r="H1193" s="108" t="s">
        <v>165</v>
      </c>
    </row>
    <row r="1194" spans="1:8" s="179" customFormat="1" ht="29.1" customHeight="1" x14ac:dyDescent="0.2">
      <c r="A1194" s="109" t="s">
        <v>720</v>
      </c>
      <c r="B1194" s="180" t="s">
        <v>721</v>
      </c>
      <c r="C1194" s="205" t="s">
        <v>22</v>
      </c>
      <c r="D1194" s="205"/>
      <c r="E1194" s="109" t="s">
        <v>226</v>
      </c>
      <c r="F1194" s="118">
        <v>0.4</v>
      </c>
      <c r="G1194" s="181">
        <v>13.98</v>
      </c>
      <c r="H1194" s="181">
        <v>5.59</v>
      </c>
    </row>
    <row r="1195" spans="1:8" s="179" customFormat="1" ht="15" customHeight="1" x14ac:dyDescent="0.2">
      <c r="A1195" s="182"/>
      <c r="B1195" s="182"/>
      <c r="C1195" s="182"/>
      <c r="D1195" s="182"/>
      <c r="E1195" s="182"/>
      <c r="F1195" s="202" t="s">
        <v>186</v>
      </c>
      <c r="G1195" s="202"/>
      <c r="H1195" s="183">
        <v>5.59</v>
      </c>
    </row>
    <row r="1196" spans="1:8" s="179" customFormat="1" ht="15" customHeight="1" x14ac:dyDescent="0.2">
      <c r="A1196" s="182"/>
      <c r="B1196" s="182"/>
      <c r="C1196" s="182"/>
      <c r="D1196" s="182"/>
      <c r="E1196" s="182"/>
      <c r="F1196" s="202" t="s">
        <v>187</v>
      </c>
      <c r="G1196" s="202"/>
      <c r="H1196" s="176">
        <v>153.25</v>
      </c>
    </row>
    <row r="1197" spans="1:8" s="179" customFormat="1" ht="15" customHeight="1" x14ac:dyDescent="0.2">
      <c r="A1197" s="182"/>
      <c r="B1197" s="182"/>
      <c r="C1197" s="182"/>
      <c r="D1197" s="182"/>
      <c r="E1197" s="182"/>
      <c r="F1197" s="202" t="s">
        <v>188</v>
      </c>
      <c r="G1197" s="202"/>
      <c r="H1197" s="176">
        <v>132.19999999999999</v>
      </c>
    </row>
    <row r="1198" spans="1:8" s="179" customFormat="1" ht="15" customHeight="1" x14ac:dyDescent="0.2">
      <c r="A1198" s="182"/>
      <c r="B1198" s="182"/>
      <c r="C1198" s="182"/>
      <c r="D1198" s="182"/>
      <c r="E1198" s="182"/>
      <c r="F1198" s="202" t="s">
        <v>983</v>
      </c>
      <c r="G1198" s="202"/>
      <c r="H1198" s="176">
        <v>21.05</v>
      </c>
    </row>
    <row r="1199" spans="1:8" s="179" customFormat="1" ht="15" customHeight="1" x14ac:dyDescent="0.2">
      <c r="A1199" s="182"/>
      <c r="B1199" s="182"/>
      <c r="C1199" s="182"/>
      <c r="D1199" s="182"/>
      <c r="E1199" s="182"/>
      <c r="F1199" s="202" t="s">
        <v>189</v>
      </c>
      <c r="G1199" s="202"/>
      <c r="H1199" s="176">
        <v>153.25</v>
      </c>
    </row>
    <row r="1200" spans="1:8" s="179" customFormat="1" ht="15" customHeight="1" x14ac:dyDescent="0.2">
      <c r="A1200" s="182"/>
      <c r="B1200" s="182"/>
      <c r="C1200" s="182"/>
      <c r="D1200" s="182"/>
      <c r="E1200" s="182"/>
      <c r="F1200" s="202" t="s">
        <v>984</v>
      </c>
      <c r="G1200" s="202"/>
      <c r="H1200" s="176">
        <v>31.77</v>
      </c>
    </row>
    <row r="1201" spans="1:8" s="179" customFormat="1" ht="15" customHeight="1" x14ac:dyDescent="0.2">
      <c r="A1201" s="182"/>
      <c r="B1201" s="182"/>
      <c r="C1201" s="182"/>
      <c r="D1201" s="182"/>
      <c r="E1201" s="182"/>
      <c r="F1201" s="202" t="s">
        <v>190</v>
      </c>
      <c r="G1201" s="202"/>
      <c r="H1201" s="176">
        <v>185.02</v>
      </c>
    </row>
    <row r="1202" spans="1:8" s="179" customFormat="1" ht="9.9499999999999993" customHeight="1" x14ac:dyDescent="0.2">
      <c r="A1202" s="182"/>
      <c r="B1202" s="182"/>
      <c r="C1202" s="182"/>
      <c r="D1202" s="182"/>
      <c r="E1202" s="182"/>
      <c r="F1202" s="207"/>
      <c r="G1202" s="207"/>
      <c r="H1202" s="207"/>
    </row>
    <row r="1203" spans="1:8" s="179" customFormat="1" ht="20.100000000000001" customHeight="1" x14ac:dyDescent="0.2">
      <c r="A1203" s="208" t="s">
        <v>722</v>
      </c>
      <c r="B1203" s="208"/>
      <c r="C1203" s="208"/>
      <c r="D1203" s="208"/>
      <c r="E1203" s="208"/>
      <c r="F1203" s="208"/>
      <c r="G1203" s="208"/>
      <c r="H1203" s="208"/>
    </row>
    <row r="1204" spans="1:8" s="179" customFormat="1" ht="15" customHeight="1" x14ac:dyDescent="0.2">
      <c r="A1204" s="203" t="s">
        <v>176</v>
      </c>
      <c r="B1204" s="203"/>
      <c r="C1204" s="204" t="s">
        <v>161</v>
      </c>
      <c r="D1204" s="204"/>
      <c r="E1204" s="108" t="s">
        <v>162</v>
      </c>
      <c r="F1204" s="108" t="s">
        <v>163</v>
      </c>
      <c r="G1204" s="108" t="s">
        <v>164</v>
      </c>
      <c r="H1204" s="108" t="s">
        <v>165</v>
      </c>
    </row>
    <row r="1205" spans="1:8" s="179" customFormat="1" ht="15" customHeight="1" x14ac:dyDescent="0.2">
      <c r="A1205" s="109" t="s">
        <v>470</v>
      </c>
      <c r="B1205" s="180" t="s">
        <v>471</v>
      </c>
      <c r="C1205" s="205" t="s">
        <v>13</v>
      </c>
      <c r="D1205" s="205"/>
      <c r="E1205" s="109" t="s">
        <v>96</v>
      </c>
      <c r="F1205" s="118">
        <v>0.18</v>
      </c>
      <c r="G1205" s="181">
        <v>31.49</v>
      </c>
      <c r="H1205" s="181">
        <v>5.66</v>
      </c>
    </row>
    <row r="1206" spans="1:8" s="179" customFormat="1" ht="21" customHeight="1" x14ac:dyDescent="0.2">
      <c r="A1206" s="109" t="s">
        <v>177</v>
      </c>
      <c r="B1206" s="180" t="s">
        <v>178</v>
      </c>
      <c r="C1206" s="205" t="s">
        <v>13</v>
      </c>
      <c r="D1206" s="205"/>
      <c r="E1206" s="109" t="s">
        <v>96</v>
      </c>
      <c r="F1206" s="118">
        <v>0.36</v>
      </c>
      <c r="G1206" s="181">
        <v>31.31</v>
      </c>
      <c r="H1206" s="181">
        <v>11.27</v>
      </c>
    </row>
    <row r="1207" spans="1:8" s="179" customFormat="1" ht="15" customHeight="1" x14ac:dyDescent="0.2">
      <c r="A1207" s="109" t="s">
        <v>316</v>
      </c>
      <c r="B1207" s="180" t="s">
        <v>317</v>
      </c>
      <c r="C1207" s="205" t="s">
        <v>13</v>
      </c>
      <c r="D1207" s="205"/>
      <c r="E1207" s="109" t="s">
        <v>96</v>
      </c>
      <c r="F1207" s="118">
        <v>0.36</v>
      </c>
      <c r="G1207" s="181">
        <v>31.72</v>
      </c>
      <c r="H1207" s="181">
        <v>11.41</v>
      </c>
    </row>
    <row r="1208" spans="1:8" s="179" customFormat="1" ht="15" customHeight="1" x14ac:dyDescent="0.2">
      <c r="A1208" s="109" t="s">
        <v>179</v>
      </c>
      <c r="B1208" s="180" t="s">
        <v>180</v>
      </c>
      <c r="C1208" s="205" t="s">
        <v>13</v>
      </c>
      <c r="D1208" s="205"/>
      <c r="E1208" s="109" t="s">
        <v>96</v>
      </c>
      <c r="F1208" s="118">
        <v>1.62</v>
      </c>
      <c r="G1208" s="181">
        <v>22.59</v>
      </c>
      <c r="H1208" s="181">
        <v>36.590000000000003</v>
      </c>
    </row>
    <row r="1209" spans="1:8" s="179" customFormat="1" ht="18" customHeight="1" x14ac:dyDescent="0.2">
      <c r="A1209" s="182"/>
      <c r="B1209" s="182"/>
      <c r="C1209" s="182"/>
      <c r="D1209" s="182"/>
      <c r="E1209" s="182"/>
      <c r="F1209" s="202" t="s">
        <v>181</v>
      </c>
      <c r="G1209" s="202"/>
      <c r="H1209" s="183">
        <v>64.930000000000007</v>
      </c>
    </row>
    <row r="1210" spans="1:8" s="179" customFormat="1" ht="15" customHeight="1" x14ac:dyDescent="0.2">
      <c r="A1210" s="182"/>
      <c r="B1210" s="182"/>
      <c r="C1210" s="182"/>
      <c r="D1210" s="182"/>
      <c r="E1210" s="182"/>
      <c r="F1210" s="202" t="s">
        <v>187</v>
      </c>
      <c r="G1210" s="202"/>
      <c r="H1210" s="176">
        <v>64.930000000000007</v>
      </c>
    </row>
    <row r="1211" spans="1:8" s="179" customFormat="1" ht="15" customHeight="1" x14ac:dyDescent="0.2">
      <c r="A1211" s="182"/>
      <c r="B1211" s="182"/>
      <c r="C1211" s="182"/>
      <c r="D1211" s="182"/>
      <c r="E1211" s="182"/>
      <c r="F1211" s="202" t="s">
        <v>188</v>
      </c>
      <c r="G1211" s="202"/>
      <c r="H1211" s="176">
        <v>39.659999999999997</v>
      </c>
    </row>
    <row r="1212" spans="1:8" s="179" customFormat="1" ht="15" customHeight="1" x14ac:dyDescent="0.2">
      <c r="A1212" s="182"/>
      <c r="B1212" s="182"/>
      <c r="C1212" s="182"/>
      <c r="D1212" s="182"/>
      <c r="E1212" s="182"/>
      <c r="F1212" s="202" t="s">
        <v>983</v>
      </c>
      <c r="G1212" s="202"/>
      <c r="H1212" s="176">
        <v>25.27</v>
      </c>
    </row>
    <row r="1213" spans="1:8" s="179" customFormat="1" ht="15" customHeight="1" x14ac:dyDescent="0.2">
      <c r="A1213" s="182"/>
      <c r="B1213" s="182"/>
      <c r="C1213" s="182"/>
      <c r="D1213" s="182"/>
      <c r="E1213" s="182"/>
      <c r="F1213" s="202" t="s">
        <v>189</v>
      </c>
      <c r="G1213" s="202"/>
      <c r="H1213" s="176">
        <v>64.930000000000007</v>
      </c>
    </row>
    <row r="1214" spans="1:8" s="179" customFormat="1" ht="15" customHeight="1" x14ac:dyDescent="0.2">
      <c r="A1214" s="182"/>
      <c r="B1214" s="182"/>
      <c r="C1214" s="182"/>
      <c r="D1214" s="182"/>
      <c r="E1214" s="182"/>
      <c r="F1214" s="202" t="s">
        <v>984</v>
      </c>
      <c r="G1214" s="202"/>
      <c r="H1214" s="176">
        <v>13.46</v>
      </c>
    </row>
    <row r="1215" spans="1:8" s="179" customFormat="1" ht="15" customHeight="1" x14ac:dyDescent="0.2">
      <c r="A1215" s="182"/>
      <c r="B1215" s="182"/>
      <c r="C1215" s="182"/>
      <c r="D1215" s="182"/>
      <c r="E1215" s="182"/>
      <c r="F1215" s="202" t="s">
        <v>190</v>
      </c>
      <c r="G1215" s="202"/>
      <c r="H1215" s="176">
        <v>78.39</v>
      </c>
    </row>
    <row r="1216" spans="1:8" s="179" customFormat="1" ht="9.9499999999999993" customHeight="1" x14ac:dyDescent="0.2">
      <c r="A1216" s="182"/>
      <c r="B1216" s="182"/>
      <c r="C1216" s="182"/>
      <c r="D1216" s="182"/>
      <c r="E1216" s="182"/>
      <c r="F1216" s="207"/>
      <c r="G1216" s="207"/>
      <c r="H1216" s="207"/>
    </row>
    <row r="1217" spans="1:8" s="179" customFormat="1" ht="20.100000000000001" customHeight="1" x14ac:dyDescent="0.2">
      <c r="A1217" s="208" t="s">
        <v>723</v>
      </c>
      <c r="B1217" s="208"/>
      <c r="C1217" s="208"/>
      <c r="D1217" s="208"/>
      <c r="E1217" s="208"/>
      <c r="F1217" s="208"/>
      <c r="G1217" s="208"/>
      <c r="H1217" s="208"/>
    </row>
    <row r="1218" spans="1:8" s="179" customFormat="1" ht="15" customHeight="1" x14ac:dyDescent="0.2">
      <c r="A1218" s="203" t="s">
        <v>176</v>
      </c>
      <c r="B1218" s="203"/>
      <c r="C1218" s="204" t="s">
        <v>161</v>
      </c>
      <c r="D1218" s="204"/>
      <c r="E1218" s="108" t="s">
        <v>162</v>
      </c>
      <c r="F1218" s="108" t="s">
        <v>163</v>
      </c>
      <c r="G1218" s="108" t="s">
        <v>164</v>
      </c>
      <c r="H1218" s="108" t="s">
        <v>165</v>
      </c>
    </row>
    <row r="1219" spans="1:8" s="179" customFormat="1" ht="15" customHeight="1" x14ac:dyDescent="0.2">
      <c r="A1219" s="109" t="s">
        <v>470</v>
      </c>
      <c r="B1219" s="180" t="s">
        <v>471</v>
      </c>
      <c r="C1219" s="205" t="s">
        <v>13</v>
      </c>
      <c r="D1219" s="205"/>
      <c r="E1219" s="109" t="s">
        <v>96</v>
      </c>
      <c r="F1219" s="118">
        <v>0.18</v>
      </c>
      <c r="G1219" s="181">
        <v>31.49</v>
      </c>
      <c r="H1219" s="181">
        <v>5.66</v>
      </c>
    </row>
    <row r="1220" spans="1:8" s="179" customFormat="1" ht="21" customHeight="1" x14ac:dyDescent="0.2">
      <c r="A1220" s="109" t="s">
        <v>177</v>
      </c>
      <c r="B1220" s="180" t="s">
        <v>178</v>
      </c>
      <c r="C1220" s="205" t="s">
        <v>13</v>
      </c>
      <c r="D1220" s="205"/>
      <c r="E1220" s="109" t="s">
        <v>96</v>
      </c>
      <c r="F1220" s="118">
        <v>0.36</v>
      </c>
      <c r="G1220" s="181">
        <v>31.31</v>
      </c>
      <c r="H1220" s="181">
        <v>11.27</v>
      </c>
    </row>
    <row r="1221" spans="1:8" s="179" customFormat="1" ht="15" customHeight="1" x14ac:dyDescent="0.2">
      <c r="A1221" s="109" t="s">
        <v>316</v>
      </c>
      <c r="B1221" s="180" t="s">
        <v>317</v>
      </c>
      <c r="C1221" s="205" t="s">
        <v>13</v>
      </c>
      <c r="D1221" s="205"/>
      <c r="E1221" s="109" t="s">
        <v>96</v>
      </c>
      <c r="F1221" s="118">
        <v>0.36</v>
      </c>
      <c r="G1221" s="181">
        <v>31.72</v>
      </c>
      <c r="H1221" s="181">
        <v>11.41</v>
      </c>
    </row>
    <row r="1222" spans="1:8" s="179" customFormat="1" ht="15" customHeight="1" x14ac:dyDescent="0.2">
      <c r="A1222" s="109" t="s">
        <v>179</v>
      </c>
      <c r="B1222" s="180" t="s">
        <v>180</v>
      </c>
      <c r="C1222" s="205" t="s">
        <v>13</v>
      </c>
      <c r="D1222" s="205"/>
      <c r="E1222" s="109" t="s">
        <v>96</v>
      </c>
      <c r="F1222" s="118">
        <v>1.62</v>
      </c>
      <c r="G1222" s="181">
        <v>22.59</v>
      </c>
      <c r="H1222" s="181">
        <v>36.590000000000003</v>
      </c>
    </row>
    <row r="1223" spans="1:8" s="179" customFormat="1" ht="18" customHeight="1" x14ac:dyDescent="0.2">
      <c r="A1223" s="182"/>
      <c r="B1223" s="182"/>
      <c r="C1223" s="182"/>
      <c r="D1223" s="182"/>
      <c r="E1223" s="182"/>
      <c r="F1223" s="202" t="s">
        <v>181</v>
      </c>
      <c r="G1223" s="202"/>
      <c r="H1223" s="183">
        <v>64.930000000000007</v>
      </c>
    </row>
    <row r="1224" spans="1:8" s="179" customFormat="1" ht="15" customHeight="1" x14ac:dyDescent="0.2">
      <c r="A1224" s="182"/>
      <c r="B1224" s="182"/>
      <c r="C1224" s="182"/>
      <c r="D1224" s="182"/>
      <c r="E1224" s="182"/>
      <c r="F1224" s="202" t="s">
        <v>187</v>
      </c>
      <c r="G1224" s="202"/>
      <c r="H1224" s="176">
        <v>64.930000000000007</v>
      </c>
    </row>
    <row r="1225" spans="1:8" s="179" customFormat="1" ht="15" customHeight="1" x14ac:dyDescent="0.2">
      <c r="A1225" s="182"/>
      <c r="B1225" s="182"/>
      <c r="C1225" s="182"/>
      <c r="D1225" s="182"/>
      <c r="E1225" s="182"/>
      <c r="F1225" s="202" t="s">
        <v>188</v>
      </c>
      <c r="G1225" s="202"/>
      <c r="H1225" s="176">
        <v>39.659999999999997</v>
      </c>
    </row>
    <row r="1226" spans="1:8" s="179" customFormat="1" ht="15" customHeight="1" x14ac:dyDescent="0.2">
      <c r="A1226" s="182"/>
      <c r="B1226" s="182"/>
      <c r="C1226" s="182"/>
      <c r="D1226" s="182"/>
      <c r="E1226" s="182"/>
      <c r="F1226" s="202" t="s">
        <v>983</v>
      </c>
      <c r="G1226" s="202"/>
      <c r="H1226" s="176">
        <v>25.27</v>
      </c>
    </row>
    <row r="1227" spans="1:8" s="179" customFormat="1" ht="15" customHeight="1" x14ac:dyDescent="0.2">
      <c r="A1227" s="182"/>
      <c r="B1227" s="182"/>
      <c r="C1227" s="182"/>
      <c r="D1227" s="182"/>
      <c r="E1227" s="182"/>
      <c r="F1227" s="202" t="s">
        <v>189</v>
      </c>
      <c r="G1227" s="202"/>
      <c r="H1227" s="176">
        <v>64.930000000000007</v>
      </c>
    </row>
    <row r="1228" spans="1:8" s="179" customFormat="1" ht="15" customHeight="1" x14ac:dyDescent="0.2">
      <c r="A1228" s="182"/>
      <c r="B1228" s="182"/>
      <c r="C1228" s="182"/>
      <c r="D1228" s="182"/>
      <c r="E1228" s="182"/>
      <c r="F1228" s="202" t="s">
        <v>984</v>
      </c>
      <c r="G1228" s="202"/>
      <c r="H1228" s="176">
        <v>13.46</v>
      </c>
    </row>
    <row r="1229" spans="1:8" s="179" customFormat="1" ht="15" customHeight="1" x14ac:dyDescent="0.2">
      <c r="A1229" s="182"/>
      <c r="B1229" s="182"/>
      <c r="C1229" s="182"/>
      <c r="D1229" s="182"/>
      <c r="E1229" s="182"/>
      <c r="F1229" s="202" t="s">
        <v>190</v>
      </c>
      <c r="G1229" s="202"/>
      <c r="H1229" s="176">
        <v>78.39</v>
      </c>
    </row>
    <row r="1230" spans="1:8" s="179" customFormat="1" ht="9.9499999999999993" customHeight="1" x14ac:dyDescent="0.2">
      <c r="A1230" s="182"/>
      <c r="B1230" s="182"/>
      <c r="C1230" s="182"/>
      <c r="D1230" s="182"/>
      <c r="E1230" s="182"/>
      <c r="F1230" s="207"/>
      <c r="G1230" s="207"/>
      <c r="H1230" s="207"/>
    </row>
    <row r="1231" spans="1:8" s="179" customFormat="1" ht="20.100000000000001" customHeight="1" x14ac:dyDescent="0.2">
      <c r="A1231" s="208" t="s">
        <v>724</v>
      </c>
      <c r="B1231" s="208"/>
      <c r="C1231" s="208"/>
      <c r="D1231" s="208"/>
      <c r="E1231" s="208"/>
      <c r="F1231" s="208"/>
      <c r="G1231" s="208"/>
      <c r="H1231" s="208"/>
    </row>
    <row r="1232" spans="1:8" s="179" customFormat="1" ht="15" customHeight="1" x14ac:dyDescent="0.2">
      <c r="A1232" s="203" t="s">
        <v>160</v>
      </c>
      <c r="B1232" s="203"/>
      <c r="C1232" s="204" t="s">
        <v>161</v>
      </c>
      <c r="D1232" s="204"/>
      <c r="E1232" s="108" t="s">
        <v>162</v>
      </c>
      <c r="F1232" s="108" t="s">
        <v>163</v>
      </c>
      <c r="G1232" s="108" t="s">
        <v>164</v>
      </c>
      <c r="H1232" s="108" t="s">
        <v>165</v>
      </c>
    </row>
    <row r="1233" spans="1:8" s="179" customFormat="1" ht="21" customHeight="1" x14ac:dyDescent="0.2">
      <c r="A1233" s="109" t="s">
        <v>725</v>
      </c>
      <c r="B1233" s="180" t="s">
        <v>726</v>
      </c>
      <c r="C1233" s="205" t="s">
        <v>13</v>
      </c>
      <c r="D1233" s="205"/>
      <c r="E1233" s="109" t="s">
        <v>185</v>
      </c>
      <c r="F1233" s="118">
        <v>1.2</v>
      </c>
      <c r="G1233" s="181">
        <v>108.39</v>
      </c>
      <c r="H1233" s="181">
        <v>130.06</v>
      </c>
    </row>
    <row r="1234" spans="1:8" s="179" customFormat="1" ht="15" customHeight="1" x14ac:dyDescent="0.2">
      <c r="A1234" s="182"/>
      <c r="B1234" s="182"/>
      <c r="C1234" s="182"/>
      <c r="D1234" s="182"/>
      <c r="E1234" s="182"/>
      <c r="F1234" s="202" t="s">
        <v>175</v>
      </c>
      <c r="G1234" s="202"/>
      <c r="H1234" s="183">
        <v>130.06</v>
      </c>
    </row>
    <row r="1235" spans="1:8" s="179" customFormat="1" ht="15" customHeight="1" x14ac:dyDescent="0.2">
      <c r="A1235" s="203" t="s">
        <v>176</v>
      </c>
      <c r="B1235" s="203"/>
      <c r="C1235" s="204" t="s">
        <v>161</v>
      </c>
      <c r="D1235" s="204"/>
      <c r="E1235" s="108" t="s">
        <v>162</v>
      </c>
      <c r="F1235" s="108" t="s">
        <v>163</v>
      </c>
      <c r="G1235" s="108" t="s">
        <v>164</v>
      </c>
      <c r="H1235" s="108" t="s">
        <v>165</v>
      </c>
    </row>
    <row r="1236" spans="1:8" s="179" customFormat="1" ht="15" customHeight="1" x14ac:dyDescent="0.2">
      <c r="A1236" s="109" t="s">
        <v>179</v>
      </c>
      <c r="B1236" s="180" t="s">
        <v>180</v>
      </c>
      <c r="C1236" s="205" t="s">
        <v>13</v>
      </c>
      <c r="D1236" s="205"/>
      <c r="E1236" s="109" t="s">
        <v>96</v>
      </c>
      <c r="F1236" s="118">
        <v>2</v>
      </c>
      <c r="G1236" s="181">
        <v>22.59</v>
      </c>
      <c r="H1236" s="181">
        <v>45.18</v>
      </c>
    </row>
    <row r="1237" spans="1:8" s="179" customFormat="1" ht="18" customHeight="1" x14ac:dyDescent="0.2">
      <c r="A1237" s="182"/>
      <c r="B1237" s="182"/>
      <c r="C1237" s="182"/>
      <c r="D1237" s="182"/>
      <c r="E1237" s="182"/>
      <c r="F1237" s="202" t="s">
        <v>181</v>
      </c>
      <c r="G1237" s="202"/>
      <c r="H1237" s="183">
        <v>45.18</v>
      </c>
    </row>
    <row r="1238" spans="1:8" s="179" customFormat="1" ht="15" customHeight="1" x14ac:dyDescent="0.2">
      <c r="A1238" s="182"/>
      <c r="B1238" s="182"/>
      <c r="C1238" s="182"/>
      <c r="D1238" s="182"/>
      <c r="E1238" s="182"/>
      <c r="F1238" s="202" t="s">
        <v>187</v>
      </c>
      <c r="G1238" s="202"/>
      <c r="H1238" s="176">
        <v>175.24</v>
      </c>
    </row>
    <row r="1239" spans="1:8" s="179" customFormat="1" ht="15" customHeight="1" x14ac:dyDescent="0.2">
      <c r="A1239" s="182"/>
      <c r="B1239" s="182"/>
      <c r="C1239" s="182"/>
      <c r="D1239" s="182"/>
      <c r="E1239" s="182"/>
      <c r="F1239" s="202" t="s">
        <v>188</v>
      </c>
      <c r="G1239" s="202"/>
      <c r="H1239" s="176">
        <v>158.6</v>
      </c>
    </row>
    <row r="1240" spans="1:8" s="179" customFormat="1" ht="15" customHeight="1" x14ac:dyDescent="0.2">
      <c r="A1240" s="182"/>
      <c r="B1240" s="182"/>
      <c r="C1240" s="182"/>
      <c r="D1240" s="182"/>
      <c r="E1240" s="182"/>
      <c r="F1240" s="202" t="s">
        <v>983</v>
      </c>
      <c r="G1240" s="202"/>
      <c r="H1240" s="176">
        <v>16.64</v>
      </c>
    </row>
    <row r="1241" spans="1:8" s="179" customFormat="1" ht="15" customHeight="1" x14ac:dyDescent="0.2">
      <c r="A1241" s="182"/>
      <c r="B1241" s="182"/>
      <c r="C1241" s="182"/>
      <c r="D1241" s="182"/>
      <c r="E1241" s="182"/>
      <c r="F1241" s="202" t="s">
        <v>189</v>
      </c>
      <c r="G1241" s="202"/>
      <c r="H1241" s="176">
        <v>175.24</v>
      </c>
    </row>
    <row r="1242" spans="1:8" s="179" customFormat="1" ht="15" customHeight="1" x14ac:dyDescent="0.2">
      <c r="A1242" s="182"/>
      <c r="B1242" s="182"/>
      <c r="C1242" s="182"/>
      <c r="D1242" s="182"/>
      <c r="E1242" s="182"/>
      <c r="F1242" s="202" t="s">
        <v>984</v>
      </c>
      <c r="G1242" s="202"/>
      <c r="H1242" s="176">
        <v>36.33</v>
      </c>
    </row>
    <row r="1243" spans="1:8" s="179" customFormat="1" ht="15" customHeight="1" x14ac:dyDescent="0.2">
      <c r="A1243" s="182"/>
      <c r="B1243" s="182"/>
      <c r="C1243" s="182"/>
      <c r="D1243" s="182"/>
      <c r="E1243" s="182"/>
      <c r="F1243" s="202" t="s">
        <v>190</v>
      </c>
      <c r="G1243" s="202"/>
      <c r="H1243" s="176">
        <v>211.57</v>
      </c>
    </row>
    <row r="1244" spans="1:8" s="179" customFormat="1" ht="9.9499999999999993" customHeight="1" x14ac:dyDescent="0.2">
      <c r="A1244" s="182"/>
      <c r="B1244" s="182"/>
      <c r="C1244" s="182"/>
      <c r="D1244" s="182"/>
      <c r="E1244" s="182"/>
      <c r="F1244" s="207"/>
      <c r="G1244" s="207"/>
      <c r="H1244" s="207"/>
    </row>
    <row r="1245" spans="1:8" s="179" customFormat="1" ht="20.100000000000001" customHeight="1" x14ac:dyDescent="0.2">
      <c r="A1245" s="208" t="s">
        <v>727</v>
      </c>
      <c r="B1245" s="208"/>
      <c r="C1245" s="208"/>
      <c r="D1245" s="208"/>
      <c r="E1245" s="208"/>
      <c r="F1245" s="208"/>
      <c r="G1245" s="208"/>
      <c r="H1245" s="208"/>
    </row>
    <row r="1246" spans="1:8" s="179" customFormat="1" ht="15" customHeight="1" x14ac:dyDescent="0.2">
      <c r="A1246" s="203" t="s">
        <v>160</v>
      </c>
      <c r="B1246" s="203"/>
      <c r="C1246" s="204" t="s">
        <v>161</v>
      </c>
      <c r="D1246" s="204"/>
      <c r="E1246" s="108" t="s">
        <v>162</v>
      </c>
      <c r="F1246" s="108" t="s">
        <v>163</v>
      </c>
      <c r="G1246" s="108" t="s">
        <v>164</v>
      </c>
      <c r="H1246" s="108" t="s">
        <v>165</v>
      </c>
    </row>
    <row r="1247" spans="1:8" s="179" customFormat="1" ht="21" customHeight="1" x14ac:dyDescent="0.2">
      <c r="A1247" s="109" t="s">
        <v>728</v>
      </c>
      <c r="B1247" s="180" t="s">
        <v>729</v>
      </c>
      <c r="C1247" s="205" t="s">
        <v>13</v>
      </c>
      <c r="D1247" s="205"/>
      <c r="E1247" s="109" t="s">
        <v>34</v>
      </c>
      <c r="F1247" s="118">
        <v>1</v>
      </c>
      <c r="G1247" s="181">
        <v>4.91</v>
      </c>
      <c r="H1247" s="181">
        <v>4.91</v>
      </c>
    </row>
    <row r="1248" spans="1:8" s="179" customFormat="1" ht="15" customHeight="1" x14ac:dyDescent="0.2">
      <c r="A1248" s="109" t="s">
        <v>730</v>
      </c>
      <c r="B1248" s="180" t="s">
        <v>731</v>
      </c>
      <c r="C1248" s="205" t="s">
        <v>22</v>
      </c>
      <c r="D1248" s="205"/>
      <c r="E1248" s="109" t="s">
        <v>221</v>
      </c>
      <c r="F1248" s="118">
        <v>0.84</v>
      </c>
      <c r="G1248" s="181">
        <v>0.25</v>
      </c>
      <c r="H1248" s="181">
        <v>0.21</v>
      </c>
    </row>
    <row r="1249" spans="1:8" s="179" customFormat="1" ht="15" customHeight="1" x14ac:dyDescent="0.2">
      <c r="A1249" s="109" t="s">
        <v>732</v>
      </c>
      <c r="B1249" s="180" t="s">
        <v>733</v>
      </c>
      <c r="C1249" s="205" t="s">
        <v>22</v>
      </c>
      <c r="D1249" s="205"/>
      <c r="E1249" s="109" t="s">
        <v>734</v>
      </c>
      <c r="F1249" s="118">
        <v>1</v>
      </c>
      <c r="G1249" s="181">
        <v>12.66</v>
      </c>
      <c r="H1249" s="181">
        <v>12.66</v>
      </c>
    </row>
    <row r="1250" spans="1:8" s="179" customFormat="1" ht="21" customHeight="1" x14ac:dyDescent="0.2">
      <c r="A1250" s="109" t="s">
        <v>735</v>
      </c>
      <c r="B1250" s="180" t="s">
        <v>736</v>
      </c>
      <c r="C1250" s="205" t="s">
        <v>22</v>
      </c>
      <c r="D1250" s="205"/>
      <c r="E1250" s="109" t="s">
        <v>24</v>
      </c>
      <c r="F1250" s="118">
        <v>1</v>
      </c>
      <c r="G1250" s="181">
        <v>88.85</v>
      </c>
      <c r="H1250" s="181">
        <v>88.85</v>
      </c>
    </row>
    <row r="1251" spans="1:8" s="179" customFormat="1" ht="15" customHeight="1" x14ac:dyDescent="0.2">
      <c r="A1251" s="109" t="s">
        <v>737</v>
      </c>
      <c r="B1251" s="180" t="s">
        <v>738</v>
      </c>
      <c r="C1251" s="205" t="s">
        <v>22</v>
      </c>
      <c r="D1251" s="205"/>
      <c r="E1251" s="109" t="s">
        <v>24</v>
      </c>
      <c r="F1251" s="118">
        <v>1</v>
      </c>
      <c r="G1251" s="181">
        <v>16.18</v>
      </c>
      <c r="H1251" s="181">
        <v>16.18</v>
      </c>
    </row>
    <row r="1252" spans="1:8" s="179" customFormat="1" ht="15" customHeight="1" x14ac:dyDescent="0.2">
      <c r="A1252" s="109" t="s">
        <v>739</v>
      </c>
      <c r="B1252" s="180" t="s">
        <v>740</v>
      </c>
      <c r="C1252" s="205" t="s">
        <v>22</v>
      </c>
      <c r="D1252" s="205"/>
      <c r="E1252" s="109" t="s">
        <v>24</v>
      </c>
      <c r="F1252" s="118">
        <v>1</v>
      </c>
      <c r="G1252" s="181">
        <v>11.8</v>
      </c>
      <c r="H1252" s="181">
        <v>11.8</v>
      </c>
    </row>
    <row r="1253" spans="1:8" s="179" customFormat="1" ht="21" customHeight="1" x14ac:dyDescent="0.2">
      <c r="A1253" s="109" t="s">
        <v>741</v>
      </c>
      <c r="B1253" s="180" t="s">
        <v>742</v>
      </c>
      <c r="C1253" s="205" t="s">
        <v>22</v>
      </c>
      <c r="D1253" s="205"/>
      <c r="E1253" s="109" t="s">
        <v>24</v>
      </c>
      <c r="F1253" s="118">
        <v>1</v>
      </c>
      <c r="G1253" s="181">
        <v>4.7</v>
      </c>
      <c r="H1253" s="181">
        <v>4.7</v>
      </c>
    </row>
    <row r="1254" spans="1:8" s="179" customFormat="1" ht="15" customHeight="1" x14ac:dyDescent="0.2">
      <c r="A1254" s="182"/>
      <c r="B1254" s="182"/>
      <c r="C1254" s="182"/>
      <c r="D1254" s="182"/>
      <c r="E1254" s="182"/>
      <c r="F1254" s="202" t="s">
        <v>175</v>
      </c>
      <c r="G1254" s="202"/>
      <c r="H1254" s="183">
        <v>139.31</v>
      </c>
    </row>
    <row r="1255" spans="1:8" s="179" customFormat="1" ht="15" customHeight="1" x14ac:dyDescent="0.2">
      <c r="A1255" s="203" t="s">
        <v>176</v>
      </c>
      <c r="B1255" s="203"/>
      <c r="C1255" s="204" t="s">
        <v>161</v>
      </c>
      <c r="D1255" s="204"/>
      <c r="E1255" s="108" t="s">
        <v>162</v>
      </c>
      <c r="F1255" s="108" t="s">
        <v>163</v>
      </c>
      <c r="G1255" s="108" t="s">
        <v>164</v>
      </c>
      <c r="H1255" s="108" t="s">
        <v>165</v>
      </c>
    </row>
    <row r="1256" spans="1:8" s="179" customFormat="1" ht="21" customHeight="1" x14ac:dyDescent="0.2">
      <c r="A1256" s="109" t="s">
        <v>743</v>
      </c>
      <c r="B1256" s="180" t="s">
        <v>744</v>
      </c>
      <c r="C1256" s="205" t="s">
        <v>13</v>
      </c>
      <c r="D1256" s="205"/>
      <c r="E1256" s="109" t="s">
        <v>96</v>
      </c>
      <c r="F1256" s="118">
        <v>2.75</v>
      </c>
      <c r="G1256" s="181">
        <v>31.13</v>
      </c>
      <c r="H1256" s="181">
        <v>85.6</v>
      </c>
    </row>
    <row r="1257" spans="1:8" s="179" customFormat="1" ht="15" customHeight="1" x14ac:dyDescent="0.2">
      <c r="A1257" s="109" t="s">
        <v>179</v>
      </c>
      <c r="B1257" s="180" t="s">
        <v>180</v>
      </c>
      <c r="C1257" s="205" t="s">
        <v>13</v>
      </c>
      <c r="D1257" s="205"/>
      <c r="E1257" s="109" t="s">
        <v>96</v>
      </c>
      <c r="F1257" s="118">
        <v>2.75</v>
      </c>
      <c r="G1257" s="181">
        <v>22.59</v>
      </c>
      <c r="H1257" s="181">
        <v>62.12</v>
      </c>
    </row>
    <row r="1258" spans="1:8" s="179" customFormat="1" ht="18" customHeight="1" x14ac:dyDescent="0.2">
      <c r="A1258" s="182"/>
      <c r="B1258" s="182"/>
      <c r="C1258" s="182"/>
      <c r="D1258" s="182"/>
      <c r="E1258" s="182"/>
      <c r="F1258" s="202" t="s">
        <v>181</v>
      </c>
      <c r="G1258" s="202"/>
      <c r="H1258" s="183">
        <v>147.72</v>
      </c>
    </row>
    <row r="1259" spans="1:8" s="179" customFormat="1" ht="15" customHeight="1" x14ac:dyDescent="0.2">
      <c r="A1259" s="182"/>
      <c r="B1259" s="182"/>
      <c r="C1259" s="182"/>
      <c r="D1259" s="182"/>
      <c r="E1259" s="182"/>
      <c r="F1259" s="202" t="s">
        <v>187</v>
      </c>
      <c r="G1259" s="202"/>
      <c r="H1259" s="176">
        <v>287.02999999999997</v>
      </c>
    </row>
    <row r="1260" spans="1:8" s="179" customFormat="1" ht="15" customHeight="1" x14ac:dyDescent="0.2">
      <c r="A1260" s="182"/>
      <c r="B1260" s="182"/>
      <c r="C1260" s="182"/>
      <c r="D1260" s="182"/>
      <c r="E1260" s="182"/>
      <c r="F1260" s="202" t="s">
        <v>188</v>
      </c>
      <c r="G1260" s="202"/>
      <c r="H1260" s="176">
        <v>228.05</v>
      </c>
    </row>
    <row r="1261" spans="1:8" s="179" customFormat="1" ht="15" customHeight="1" x14ac:dyDescent="0.2">
      <c r="A1261" s="182"/>
      <c r="B1261" s="182"/>
      <c r="C1261" s="182"/>
      <c r="D1261" s="182"/>
      <c r="E1261" s="182"/>
      <c r="F1261" s="202" t="s">
        <v>983</v>
      </c>
      <c r="G1261" s="202"/>
      <c r="H1261" s="176">
        <v>58.98</v>
      </c>
    </row>
    <row r="1262" spans="1:8" s="179" customFormat="1" ht="15" customHeight="1" x14ac:dyDescent="0.2">
      <c r="A1262" s="182"/>
      <c r="B1262" s="182"/>
      <c r="C1262" s="182"/>
      <c r="D1262" s="182"/>
      <c r="E1262" s="182"/>
      <c r="F1262" s="202" t="s">
        <v>189</v>
      </c>
      <c r="G1262" s="202"/>
      <c r="H1262" s="176">
        <v>287.02999999999997</v>
      </c>
    </row>
    <row r="1263" spans="1:8" s="179" customFormat="1" ht="15" customHeight="1" x14ac:dyDescent="0.2">
      <c r="A1263" s="182"/>
      <c r="B1263" s="182"/>
      <c r="C1263" s="182"/>
      <c r="D1263" s="182"/>
      <c r="E1263" s="182"/>
      <c r="F1263" s="202" t="s">
        <v>984</v>
      </c>
      <c r="G1263" s="202"/>
      <c r="H1263" s="176">
        <v>59.5</v>
      </c>
    </row>
    <row r="1264" spans="1:8" s="179" customFormat="1" ht="15" customHeight="1" x14ac:dyDescent="0.2">
      <c r="A1264" s="182"/>
      <c r="B1264" s="182"/>
      <c r="C1264" s="182"/>
      <c r="D1264" s="182"/>
      <c r="E1264" s="182"/>
      <c r="F1264" s="202" t="s">
        <v>190</v>
      </c>
      <c r="G1264" s="202"/>
      <c r="H1264" s="176">
        <v>346.53</v>
      </c>
    </row>
    <row r="1265" spans="1:8" s="179" customFormat="1" ht="9.9499999999999993" customHeight="1" x14ac:dyDescent="0.2">
      <c r="A1265" s="182"/>
      <c r="B1265" s="182"/>
      <c r="C1265" s="182"/>
      <c r="D1265" s="182"/>
      <c r="E1265" s="182"/>
      <c r="F1265" s="207"/>
      <c r="G1265" s="207"/>
      <c r="H1265" s="207"/>
    </row>
    <row r="1266" spans="1:8" s="179" customFormat="1" ht="20.100000000000001" customHeight="1" x14ac:dyDescent="0.2">
      <c r="A1266" s="208" t="s">
        <v>745</v>
      </c>
      <c r="B1266" s="208"/>
      <c r="C1266" s="208"/>
      <c r="D1266" s="208"/>
      <c r="E1266" s="208"/>
      <c r="F1266" s="208"/>
      <c r="G1266" s="208"/>
      <c r="H1266" s="208"/>
    </row>
    <row r="1267" spans="1:8" s="179" customFormat="1" ht="15" customHeight="1" x14ac:dyDescent="0.2">
      <c r="A1267" s="203" t="s">
        <v>384</v>
      </c>
      <c r="B1267" s="203"/>
      <c r="C1267" s="204" t="s">
        <v>161</v>
      </c>
      <c r="D1267" s="204"/>
      <c r="E1267" s="108" t="s">
        <v>162</v>
      </c>
      <c r="F1267" s="108" t="s">
        <v>163</v>
      </c>
      <c r="G1267" s="108" t="s">
        <v>164</v>
      </c>
      <c r="H1267" s="108" t="s">
        <v>165</v>
      </c>
    </row>
    <row r="1268" spans="1:8" s="179" customFormat="1" ht="21" customHeight="1" x14ac:dyDescent="0.2">
      <c r="A1268" s="109" t="s">
        <v>410</v>
      </c>
      <c r="B1268" s="180" t="s">
        <v>411</v>
      </c>
      <c r="C1268" s="205" t="s">
        <v>13</v>
      </c>
      <c r="D1268" s="205"/>
      <c r="E1268" s="109" t="s">
        <v>96</v>
      </c>
      <c r="F1268" s="118">
        <v>1</v>
      </c>
      <c r="G1268" s="181">
        <v>3.62</v>
      </c>
      <c r="H1268" s="181">
        <v>3.62</v>
      </c>
    </row>
    <row r="1269" spans="1:8" s="179" customFormat="1" ht="21" customHeight="1" x14ac:dyDescent="0.2">
      <c r="A1269" s="109" t="s">
        <v>746</v>
      </c>
      <c r="B1269" s="180" t="s">
        <v>747</v>
      </c>
      <c r="C1269" s="205" t="s">
        <v>13</v>
      </c>
      <c r="D1269" s="205"/>
      <c r="E1269" s="109" t="s">
        <v>96</v>
      </c>
      <c r="F1269" s="118">
        <v>1</v>
      </c>
      <c r="G1269" s="181">
        <v>0.71</v>
      </c>
      <c r="H1269" s="181">
        <v>0.71</v>
      </c>
    </row>
    <row r="1270" spans="1:8" s="179" customFormat="1" ht="21" customHeight="1" x14ac:dyDescent="0.2">
      <c r="A1270" s="109" t="s">
        <v>387</v>
      </c>
      <c r="B1270" s="180" t="s">
        <v>388</v>
      </c>
      <c r="C1270" s="205" t="s">
        <v>13</v>
      </c>
      <c r="D1270" s="205"/>
      <c r="E1270" s="109" t="s">
        <v>96</v>
      </c>
      <c r="F1270" s="118">
        <v>1</v>
      </c>
      <c r="G1270" s="181">
        <v>1.1399999999999999</v>
      </c>
      <c r="H1270" s="181">
        <v>1.1399999999999999</v>
      </c>
    </row>
    <row r="1271" spans="1:8" s="179" customFormat="1" ht="29.1" customHeight="1" x14ac:dyDescent="0.2">
      <c r="A1271" s="109" t="s">
        <v>748</v>
      </c>
      <c r="B1271" s="180" t="s">
        <v>749</v>
      </c>
      <c r="C1271" s="205" t="s">
        <v>13</v>
      </c>
      <c r="D1271" s="205"/>
      <c r="E1271" s="109" t="s">
        <v>96</v>
      </c>
      <c r="F1271" s="118">
        <v>1</v>
      </c>
      <c r="G1271" s="181">
        <v>0.01</v>
      </c>
      <c r="H1271" s="181">
        <v>0.01</v>
      </c>
    </row>
    <row r="1272" spans="1:8" s="179" customFormat="1" ht="21" customHeight="1" x14ac:dyDescent="0.2">
      <c r="A1272" s="109" t="s">
        <v>391</v>
      </c>
      <c r="B1272" s="180" t="s">
        <v>392</v>
      </c>
      <c r="C1272" s="205" t="s">
        <v>13</v>
      </c>
      <c r="D1272" s="205"/>
      <c r="E1272" s="109" t="s">
        <v>96</v>
      </c>
      <c r="F1272" s="118">
        <v>1</v>
      </c>
      <c r="G1272" s="181">
        <v>0.06</v>
      </c>
      <c r="H1272" s="181">
        <v>0.06</v>
      </c>
    </row>
    <row r="1273" spans="1:8" s="179" customFormat="1" ht="21" customHeight="1" x14ac:dyDescent="0.2">
      <c r="A1273" s="109" t="s">
        <v>416</v>
      </c>
      <c r="B1273" s="180" t="s">
        <v>417</v>
      </c>
      <c r="C1273" s="205" t="s">
        <v>13</v>
      </c>
      <c r="D1273" s="205"/>
      <c r="E1273" s="109" t="s">
        <v>96</v>
      </c>
      <c r="F1273" s="118">
        <v>1</v>
      </c>
      <c r="G1273" s="181">
        <v>0.68</v>
      </c>
      <c r="H1273" s="181">
        <v>0.68</v>
      </c>
    </row>
    <row r="1274" spans="1:8" s="179" customFormat="1" ht="15" customHeight="1" x14ac:dyDescent="0.2">
      <c r="A1274" s="182"/>
      <c r="B1274" s="182"/>
      <c r="C1274" s="182"/>
      <c r="D1274" s="182"/>
      <c r="E1274" s="182"/>
      <c r="F1274" s="202" t="s">
        <v>393</v>
      </c>
      <c r="G1274" s="202"/>
      <c r="H1274" s="183">
        <v>6.22</v>
      </c>
    </row>
    <row r="1275" spans="1:8" s="179" customFormat="1" ht="15" customHeight="1" x14ac:dyDescent="0.2">
      <c r="A1275" s="203" t="s">
        <v>394</v>
      </c>
      <c r="B1275" s="203"/>
      <c r="C1275" s="204" t="s">
        <v>161</v>
      </c>
      <c r="D1275" s="204"/>
      <c r="E1275" s="108" t="s">
        <v>162</v>
      </c>
      <c r="F1275" s="108" t="s">
        <v>163</v>
      </c>
      <c r="G1275" s="108" t="s">
        <v>164</v>
      </c>
      <c r="H1275" s="108" t="s">
        <v>165</v>
      </c>
    </row>
    <row r="1276" spans="1:8" s="179" customFormat="1" ht="21" customHeight="1" x14ac:dyDescent="0.2">
      <c r="A1276" s="109" t="s">
        <v>576</v>
      </c>
      <c r="B1276" s="180" t="s">
        <v>577</v>
      </c>
      <c r="C1276" s="205" t="s">
        <v>13</v>
      </c>
      <c r="D1276" s="205"/>
      <c r="E1276" s="109" t="s">
        <v>96</v>
      </c>
      <c r="F1276" s="118">
        <v>1</v>
      </c>
      <c r="G1276" s="181">
        <v>36.450000000000003</v>
      </c>
      <c r="H1276" s="181">
        <v>36.450000000000003</v>
      </c>
    </row>
    <row r="1277" spans="1:8" s="179" customFormat="1" ht="15" customHeight="1" x14ac:dyDescent="0.2">
      <c r="A1277" s="182"/>
      <c r="B1277" s="182"/>
      <c r="C1277" s="182"/>
      <c r="D1277" s="182"/>
      <c r="E1277" s="182"/>
      <c r="F1277" s="202" t="s">
        <v>397</v>
      </c>
      <c r="G1277" s="202"/>
      <c r="H1277" s="183">
        <v>36.450000000000003</v>
      </c>
    </row>
    <row r="1278" spans="1:8" s="179" customFormat="1" ht="15" customHeight="1" x14ac:dyDescent="0.2">
      <c r="A1278" s="203" t="s">
        <v>182</v>
      </c>
      <c r="B1278" s="203"/>
      <c r="C1278" s="204" t="s">
        <v>161</v>
      </c>
      <c r="D1278" s="204"/>
      <c r="E1278" s="108" t="s">
        <v>162</v>
      </c>
      <c r="F1278" s="108" t="s">
        <v>163</v>
      </c>
      <c r="G1278" s="108" t="s">
        <v>164</v>
      </c>
      <c r="H1278" s="108" t="s">
        <v>165</v>
      </c>
    </row>
    <row r="1279" spans="1:8" s="179" customFormat="1" ht="29.1" customHeight="1" x14ac:dyDescent="0.2">
      <c r="A1279" s="109" t="s">
        <v>750</v>
      </c>
      <c r="B1279" s="180" t="s">
        <v>751</v>
      </c>
      <c r="C1279" s="205" t="s">
        <v>13</v>
      </c>
      <c r="D1279" s="205"/>
      <c r="E1279" s="109" t="s">
        <v>96</v>
      </c>
      <c r="F1279" s="118">
        <v>1</v>
      </c>
      <c r="G1279" s="181">
        <v>0.53</v>
      </c>
      <c r="H1279" s="181">
        <v>0.53</v>
      </c>
    </row>
    <row r="1280" spans="1:8" s="179" customFormat="1" ht="15" customHeight="1" x14ac:dyDescent="0.2">
      <c r="A1280" s="182"/>
      <c r="B1280" s="182"/>
      <c r="C1280" s="182"/>
      <c r="D1280" s="182"/>
      <c r="E1280" s="182"/>
      <c r="F1280" s="202" t="s">
        <v>186</v>
      </c>
      <c r="G1280" s="202"/>
      <c r="H1280" s="183">
        <v>0.53</v>
      </c>
    </row>
    <row r="1281" spans="1:8" s="179" customFormat="1" ht="15" customHeight="1" x14ac:dyDescent="0.2">
      <c r="A1281" s="182"/>
      <c r="B1281" s="182"/>
      <c r="C1281" s="182"/>
      <c r="D1281" s="182"/>
      <c r="E1281" s="182"/>
      <c r="F1281" s="202" t="s">
        <v>187</v>
      </c>
      <c r="G1281" s="202"/>
      <c r="H1281" s="176">
        <v>43.2</v>
      </c>
    </row>
    <row r="1282" spans="1:8" s="179" customFormat="1" ht="15" customHeight="1" x14ac:dyDescent="0.2">
      <c r="A1282" s="182"/>
      <c r="B1282" s="182"/>
      <c r="C1282" s="182"/>
      <c r="D1282" s="182"/>
      <c r="E1282" s="182"/>
      <c r="F1282" s="202" t="s">
        <v>188</v>
      </c>
      <c r="G1282" s="202"/>
      <c r="H1282" s="176">
        <v>23.36</v>
      </c>
    </row>
    <row r="1283" spans="1:8" s="179" customFormat="1" ht="15" customHeight="1" x14ac:dyDescent="0.2">
      <c r="A1283" s="182"/>
      <c r="B1283" s="182"/>
      <c r="C1283" s="182"/>
      <c r="D1283" s="182"/>
      <c r="E1283" s="182"/>
      <c r="F1283" s="202" t="s">
        <v>983</v>
      </c>
      <c r="G1283" s="202"/>
      <c r="H1283" s="176">
        <v>19.84</v>
      </c>
    </row>
    <row r="1284" spans="1:8" s="179" customFormat="1" ht="15" customHeight="1" x14ac:dyDescent="0.2">
      <c r="A1284" s="182"/>
      <c r="B1284" s="182"/>
      <c r="C1284" s="182"/>
      <c r="D1284" s="182"/>
      <c r="E1284" s="182"/>
      <c r="F1284" s="202" t="s">
        <v>189</v>
      </c>
      <c r="G1284" s="202"/>
      <c r="H1284" s="176">
        <v>43.2</v>
      </c>
    </row>
    <row r="1285" spans="1:8" s="179" customFormat="1" ht="15" customHeight="1" x14ac:dyDescent="0.2">
      <c r="A1285" s="182"/>
      <c r="B1285" s="182"/>
      <c r="C1285" s="182"/>
      <c r="D1285" s="182"/>
      <c r="E1285" s="182"/>
      <c r="F1285" s="202" t="s">
        <v>984</v>
      </c>
      <c r="G1285" s="202"/>
      <c r="H1285" s="176">
        <v>8.9600000000000009</v>
      </c>
    </row>
    <row r="1286" spans="1:8" s="179" customFormat="1" ht="15" customHeight="1" x14ac:dyDescent="0.2">
      <c r="A1286" s="182"/>
      <c r="B1286" s="182"/>
      <c r="C1286" s="182"/>
      <c r="D1286" s="182"/>
      <c r="E1286" s="182"/>
      <c r="F1286" s="202" t="s">
        <v>190</v>
      </c>
      <c r="G1286" s="202"/>
      <c r="H1286" s="176">
        <v>52.16</v>
      </c>
    </row>
    <row r="1287" spans="1:8" s="179" customFormat="1" ht="9.9499999999999993" customHeight="1" x14ac:dyDescent="0.2">
      <c r="A1287" s="182"/>
      <c r="B1287" s="182"/>
      <c r="C1287" s="182"/>
      <c r="D1287" s="182"/>
      <c r="E1287" s="182"/>
      <c r="F1287" s="207"/>
      <c r="G1287" s="207"/>
      <c r="H1287" s="207"/>
    </row>
    <row r="1288" spans="1:8" s="179" customFormat="1" ht="20.100000000000001" customHeight="1" x14ac:dyDescent="0.2">
      <c r="A1288" s="208" t="s">
        <v>752</v>
      </c>
      <c r="B1288" s="208"/>
      <c r="C1288" s="208"/>
      <c r="D1288" s="208"/>
      <c r="E1288" s="208"/>
      <c r="F1288" s="208"/>
      <c r="G1288" s="208"/>
      <c r="H1288" s="208"/>
    </row>
    <row r="1289" spans="1:8" s="179" customFormat="1" ht="15" customHeight="1" x14ac:dyDescent="0.2">
      <c r="A1289" s="203" t="s">
        <v>384</v>
      </c>
      <c r="B1289" s="203"/>
      <c r="C1289" s="204" t="s">
        <v>161</v>
      </c>
      <c r="D1289" s="204"/>
      <c r="E1289" s="108" t="s">
        <v>162</v>
      </c>
      <c r="F1289" s="108" t="s">
        <v>163</v>
      </c>
      <c r="G1289" s="108" t="s">
        <v>164</v>
      </c>
      <c r="H1289" s="108" t="s">
        <v>165</v>
      </c>
    </row>
    <row r="1290" spans="1:8" s="179" customFormat="1" ht="21" customHeight="1" x14ac:dyDescent="0.2">
      <c r="A1290" s="109" t="s">
        <v>410</v>
      </c>
      <c r="B1290" s="180" t="s">
        <v>411</v>
      </c>
      <c r="C1290" s="205" t="s">
        <v>13</v>
      </c>
      <c r="D1290" s="205"/>
      <c r="E1290" s="109" t="s">
        <v>96</v>
      </c>
      <c r="F1290" s="118">
        <v>1</v>
      </c>
      <c r="G1290" s="181">
        <v>3.62</v>
      </c>
      <c r="H1290" s="181">
        <v>3.62</v>
      </c>
    </row>
    <row r="1291" spans="1:8" s="179" customFormat="1" ht="21" customHeight="1" x14ac:dyDescent="0.2">
      <c r="A1291" s="109" t="s">
        <v>746</v>
      </c>
      <c r="B1291" s="180" t="s">
        <v>747</v>
      </c>
      <c r="C1291" s="205" t="s">
        <v>13</v>
      </c>
      <c r="D1291" s="205"/>
      <c r="E1291" s="109" t="s">
        <v>96</v>
      </c>
      <c r="F1291" s="118">
        <v>1</v>
      </c>
      <c r="G1291" s="181">
        <v>0.71</v>
      </c>
      <c r="H1291" s="181">
        <v>0.71</v>
      </c>
    </row>
    <row r="1292" spans="1:8" s="179" customFormat="1" ht="21" customHeight="1" x14ac:dyDescent="0.2">
      <c r="A1292" s="109" t="s">
        <v>387</v>
      </c>
      <c r="B1292" s="180" t="s">
        <v>388</v>
      </c>
      <c r="C1292" s="205" t="s">
        <v>13</v>
      </c>
      <c r="D1292" s="205"/>
      <c r="E1292" s="109" t="s">
        <v>96</v>
      </c>
      <c r="F1292" s="118">
        <v>1</v>
      </c>
      <c r="G1292" s="181">
        <v>1.1399999999999999</v>
      </c>
      <c r="H1292" s="181">
        <v>1.1399999999999999</v>
      </c>
    </row>
    <row r="1293" spans="1:8" s="179" customFormat="1" ht="29.1" customHeight="1" x14ac:dyDescent="0.2">
      <c r="A1293" s="109" t="s">
        <v>748</v>
      </c>
      <c r="B1293" s="180" t="s">
        <v>749</v>
      </c>
      <c r="C1293" s="205" t="s">
        <v>13</v>
      </c>
      <c r="D1293" s="205"/>
      <c r="E1293" s="109" t="s">
        <v>96</v>
      </c>
      <c r="F1293" s="118">
        <v>1</v>
      </c>
      <c r="G1293" s="181">
        <v>0.01</v>
      </c>
      <c r="H1293" s="181">
        <v>0.01</v>
      </c>
    </row>
    <row r="1294" spans="1:8" s="179" customFormat="1" ht="21" customHeight="1" x14ac:dyDescent="0.2">
      <c r="A1294" s="109" t="s">
        <v>391</v>
      </c>
      <c r="B1294" s="180" t="s">
        <v>392</v>
      </c>
      <c r="C1294" s="205" t="s">
        <v>13</v>
      </c>
      <c r="D1294" s="205"/>
      <c r="E1294" s="109" t="s">
        <v>96</v>
      </c>
      <c r="F1294" s="118">
        <v>1</v>
      </c>
      <c r="G1294" s="181">
        <v>0.06</v>
      </c>
      <c r="H1294" s="181">
        <v>0.06</v>
      </c>
    </row>
    <row r="1295" spans="1:8" s="179" customFormat="1" ht="21" customHeight="1" x14ac:dyDescent="0.2">
      <c r="A1295" s="109" t="s">
        <v>416</v>
      </c>
      <c r="B1295" s="180" t="s">
        <v>417</v>
      </c>
      <c r="C1295" s="205" t="s">
        <v>13</v>
      </c>
      <c r="D1295" s="205"/>
      <c r="E1295" s="109" t="s">
        <v>96</v>
      </c>
      <c r="F1295" s="118">
        <v>1</v>
      </c>
      <c r="G1295" s="181">
        <v>0.68</v>
      </c>
      <c r="H1295" s="181">
        <v>0.68</v>
      </c>
    </row>
    <row r="1296" spans="1:8" s="179" customFormat="1" ht="15" customHeight="1" x14ac:dyDescent="0.2">
      <c r="A1296" s="182"/>
      <c r="B1296" s="182"/>
      <c r="C1296" s="182"/>
      <c r="D1296" s="182"/>
      <c r="E1296" s="182"/>
      <c r="F1296" s="202" t="s">
        <v>393</v>
      </c>
      <c r="G1296" s="202"/>
      <c r="H1296" s="183">
        <v>6.22</v>
      </c>
    </row>
    <row r="1297" spans="1:8" s="179" customFormat="1" ht="15" customHeight="1" x14ac:dyDescent="0.2">
      <c r="A1297" s="203" t="s">
        <v>394</v>
      </c>
      <c r="B1297" s="203"/>
      <c r="C1297" s="204" t="s">
        <v>161</v>
      </c>
      <c r="D1297" s="204"/>
      <c r="E1297" s="108" t="s">
        <v>162</v>
      </c>
      <c r="F1297" s="108" t="s">
        <v>163</v>
      </c>
      <c r="G1297" s="108" t="s">
        <v>164</v>
      </c>
      <c r="H1297" s="108" t="s">
        <v>165</v>
      </c>
    </row>
    <row r="1298" spans="1:8" s="179" customFormat="1" ht="15" customHeight="1" x14ac:dyDescent="0.2">
      <c r="A1298" s="109" t="s">
        <v>579</v>
      </c>
      <c r="B1298" s="180" t="s">
        <v>580</v>
      </c>
      <c r="C1298" s="205" t="s">
        <v>13</v>
      </c>
      <c r="D1298" s="205"/>
      <c r="E1298" s="109" t="s">
        <v>96</v>
      </c>
      <c r="F1298" s="118">
        <v>1</v>
      </c>
      <c r="G1298" s="181">
        <v>25.91</v>
      </c>
      <c r="H1298" s="181">
        <v>25.91</v>
      </c>
    </row>
    <row r="1299" spans="1:8" s="179" customFormat="1" ht="15" customHeight="1" x14ac:dyDescent="0.2">
      <c r="A1299" s="182"/>
      <c r="B1299" s="182"/>
      <c r="C1299" s="182"/>
      <c r="D1299" s="182"/>
      <c r="E1299" s="182"/>
      <c r="F1299" s="202" t="s">
        <v>397</v>
      </c>
      <c r="G1299" s="202"/>
      <c r="H1299" s="183">
        <v>25.91</v>
      </c>
    </row>
    <row r="1300" spans="1:8" s="179" customFormat="1" ht="15" customHeight="1" x14ac:dyDescent="0.2">
      <c r="A1300" s="203" t="s">
        <v>182</v>
      </c>
      <c r="B1300" s="203"/>
      <c r="C1300" s="204" t="s">
        <v>161</v>
      </c>
      <c r="D1300" s="204"/>
      <c r="E1300" s="108" t="s">
        <v>162</v>
      </c>
      <c r="F1300" s="108" t="s">
        <v>163</v>
      </c>
      <c r="G1300" s="108" t="s">
        <v>164</v>
      </c>
      <c r="H1300" s="108" t="s">
        <v>165</v>
      </c>
    </row>
    <row r="1301" spans="1:8" s="179" customFormat="1" ht="21" customHeight="1" x14ac:dyDescent="0.2">
      <c r="A1301" s="109" t="s">
        <v>753</v>
      </c>
      <c r="B1301" s="180" t="s">
        <v>754</v>
      </c>
      <c r="C1301" s="205" t="s">
        <v>13</v>
      </c>
      <c r="D1301" s="205"/>
      <c r="E1301" s="109" t="s">
        <v>96</v>
      </c>
      <c r="F1301" s="118">
        <v>1</v>
      </c>
      <c r="G1301" s="181">
        <v>0.13</v>
      </c>
      <c r="H1301" s="181">
        <v>0.13</v>
      </c>
    </row>
    <row r="1302" spans="1:8" s="179" customFormat="1" ht="15" customHeight="1" x14ac:dyDescent="0.2">
      <c r="A1302" s="182"/>
      <c r="B1302" s="182"/>
      <c r="C1302" s="182"/>
      <c r="D1302" s="182"/>
      <c r="E1302" s="182"/>
      <c r="F1302" s="202" t="s">
        <v>186</v>
      </c>
      <c r="G1302" s="202"/>
      <c r="H1302" s="183">
        <v>0.13</v>
      </c>
    </row>
    <row r="1303" spans="1:8" s="179" customFormat="1" ht="15" customHeight="1" x14ac:dyDescent="0.2">
      <c r="A1303" s="182"/>
      <c r="B1303" s="182"/>
      <c r="C1303" s="182"/>
      <c r="D1303" s="182"/>
      <c r="E1303" s="182"/>
      <c r="F1303" s="202" t="s">
        <v>187</v>
      </c>
      <c r="G1303" s="202"/>
      <c r="H1303" s="176">
        <v>32.26</v>
      </c>
    </row>
    <row r="1304" spans="1:8" s="179" customFormat="1" ht="15" customHeight="1" x14ac:dyDescent="0.2">
      <c r="A1304" s="182"/>
      <c r="B1304" s="182"/>
      <c r="C1304" s="182"/>
      <c r="D1304" s="182"/>
      <c r="E1304" s="182"/>
      <c r="F1304" s="202" t="s">
        <v>188</v>
      </c>
      <c r="G1304" s="202"/>
      <c r="H1304" s="176">
        <v>18.29</v>
      </c>
    </row>
    <row r="1305" spans="1:8" s="179" customFormat="1" ht="15" customHeight="1" x14ac:dyDescent="0.2">
      <c r="A1305" s="182"/>
      <c r="B1305" s="182"/>
      <c r="C1305" s="182"/>
      <c r="D1305" s="182"/>
      <c r="E1305" s="182"/>
      <c r="F1305" s="202" t="s">
        <v>983</v>
      </c>
      <c r="G1305" s="202"/>
      <c r="H1305" s="176">
        <v>13.97</v>
      </c>
    </row>
    <row r="1306" spans="1:8" s="179" customFormat="1" ht="15" customHeight="1" x14ac:dyDescent="0.2">
      <c r="A1306" s="182"/>
      <c r="B1306" s="182"/>
      <c r="C1306" s="182"/>
      <c r="D1306" s="182"/>
      <c r="E1306" s="182"/>
      <c r="F1306" s="202" t="s">
        <v>189</v>
      </c>
      <c r="G1306" s="202"/>
      <c r="H1306" s="176">
        <v>32.26</v>
      </c>
    </row>
    <row r="1307" spans="1:8" s="179" customFormat="1" ht="15" customHeight="1" x14ac:dyDescent="0.2">
      <c r="A1307" s="182"/>
      <c r="B1307" s="182"/>
      <c r="C1307" s="182"/>
      <c r="D1307" s="182"/>
      <c r="E1307" s="182"/>
      <c r="F1307" s="202" t="s">
        <v>984</v>
      </c>
      <c r="G1307" s="202"/>
      <c r="H1307" s="176">
        <v>6.69</v>
      </c>
    </row>
    <row r="1308" spans="1:8" s="179" customFormat="1" ht="15" customHeight="1" x14ac:dyDescent="0.2">
      <c r="A1308" s="182"/>
      <c r="B1308" s="182"/>
      <c r="C1308" s="182"/>
      <c r="D1308" s="182"/>
      <c r="E1308" s="182"/>
      <c r="F1308" s="202" t="s">
        <v>190</v>
      </c>
      <c r="G1308" s="202"/>
      <c r="H1308" s="176">
        <v>38.950000000000003</v>
      </c>
    </row>
    <row r="1309" spans="1:8" s="179" customFormat="1" ht="9.9499999999999993" customHeight="1" x14ac:dyDescent="0.2">
      <c r="A1309" s="182"/>
      <c r="B1309" s="182"/>
      <c r="C1309" s="182"/>
      <c r="D1309" s="182"/>
      <c r="E1309" s="182"/>
      <c r="F1309" s="207"/>
      <c r="G1309" s="207"/>
      <c r="H1309" s="207"/>
    </row>
    <row r="1310" spans="1:8" s="179" customFormat="1" ht="20.100000000000001" customHeight="1" x14ac:dyDescent="0.2">
      <c r="A1310" s="208" t="s">
        <v>755</v>
      </c>
      <c r="B1310" s="208"/>
      <c r="C1310" s="208"/>
      <c r="D1310" s="208"/>
      <c r="E1310" s="208"/>
      <c r="F1310" s="208"/>
      <c r="G1310" s="208"/>
      <c r="H1310" s="208"/>
    </row>
    <row r="1311" spans="1:8" s="179" customFormat="1" ht="15" customHeight="1" x14ac:dyDescent="0.2">
      <c r="A1311" s="203" t="s">
        <v>384</v>
      </c>
      <c r="B1311" s="203"/>
      <c r="C1311" s="204" t="s">
        <v>161</v>
      </c>
      <c r="D1311" s="204"/>
      <c r="E1311" s="108" t="s">
        <v>162</v>
      </c>
      <c r="F1311" s="108" t="s">
        <v>163</v>
      </c>
      <c r="G1311" s="108" t="s">
        <v>164</v>
      </c>
      <c r="H1311" s="108" t="s">
        <v>165</v>
      </c>
    </row>
    <row r="1312" spans="1:8" s="179" customFormat="1" ht="21" customHeight="1" x14ac:dyDescent="0.2">
      <c r="A1312" s="109" t="s">
        <v>410</v>
      </c>
      <c r="B1312" s="180" t="s">
        <v>411</v>
      </c>
      <c r="C1312" s="205" t="s">
        <v>13</v>
      </c>
      <c r="D1312" s="205"/>
      <c r="E1312" s="109" t="s">
        <v>96</v>
      </c>
      <c r="F1312" s="118">
        <v>1</v>
      </c>
      <c r="G1312" s="181">
        <v>3.62</v>
      </c>
      <c r="H1312" s="181">
        <v>3.62</v>
      </c>
    </row>
    <row r="1313" spans="1:8" s="179" customFormat="1" ht="21" customHeight="1" x14ac:dyDescent="0.2">
      <c r="A1313" s="109" t="s">
        <v>746</v>
      </c>
      <c r="B1313" s="180" t="s">
        <v>747</v>
      </c>
      <c r="C1313" s="205" t="s">
        <v>13</v>
      </c>
      <c r="D1313" s="205"/>
      <c r="E1313" s="109" t="s">
        <v>96</v>
      </c>
      <c r="F1313" s="118">
        <v>1</v>
      </c>
      <c r="G1313" s="181">
        <v>0.71</v>
      </c>
      <c r="H1313" s="181">
        <v>0.71</v>
      </c>
    </row>
    <row r="1314" spans="1:8" s="179" customFormat="1" ht="21" customHeight="1" x14ac:dyDescent="0.2">
      <c r="A1314" s="109" t="s">
        <v>387</v>
      </c>
      <c r="B1314" s="180" t="s">
        <v>388</v>
      </c>
      <c r="C1314" s="205" t="s">
        <v>13</v>
      </c>
      <c r="D1314" s="205"/>
      <c r="E1314" s="109" t="s">
        <v>96</v>
      </c>
      <c r="F1314" s="118">
        <v>1</v>
      </c>
      <c r="G1314" s="181">
        <v>1.1399999999999999</v>
      </c>
      <c r="H1314" s="181">
        <v>1.1399999999999999</v>
      </c>
    </row>
    <row r="1315" spans="1:8" s="179" customFormat="1" ht="29.1" customHeight="1" x14ac:dyDescent="0.2">
      <c r="A1315" s="109" t="s">
        <v>748</v>
      </c>
      <c r="B1315" s="180" t="s">
        <v>749</v>
      </c>
      <c r="C1315" s="205" t="s">
        <v>13</v>
      </c>
      <c r="D1315" s="205"/>
      <c r="E1315" s="109" t="s">
        <v>96</v>
      </c>
      <c r="F1315" s="118">
        <v>1</v>
      </c>
      <c r="G1315" s="181">
        <v>0.01</v>
      </c>
      <c r="H1315" s="181">
        <v>0.01</v>
      </c>
    </row>
    <row r="1316" spans="1:8" s="179" customFormat="1" ht="21" customHeight="1" x14ac:dyDescent="0.2">
      <c r="A1316" s="109" t="s">
        <v>391</v>
      </c>
      <c r="B1316" s="180" t="s">
        <v>392</v>
      </c>
      <c r="C1316" s="205" t="s">
        <v>13</v>
      </c>
      <c r="D1316" s="205"/>
      <c r="E1316" s="109" t="s">
        <v>96</v>
      </c>
      <c r="F1316" s="118">
        <v>1</v>
      </c>
      <c r="G1316" s="181">
        <v>0.06</v>
      </c>
      <c r="H1316" s="181">
        <v>0.06</v>
      </c>
    </row>
    <row r="1317" spans="1:8" s="179" customFormat="1" ht="21" customHeight="1" x14ac:dyDescent="0.2">
      <c r="A1317" s="109" t="s">
        <v>416</v>
      </c>
      <c r="B1317" s="180" t="s">
        <v>417</v>
      </c>
      <c r="C1317" s="205" t="s">
        <v>13</v>
      </c>
      <c r="D1317" s="205"/>
      <c r="E1317" s="109" t="s">
        <v>96</v>
      </c>
      <c r="F1317" s="118">
        <v>1</v>
      </c>
      <c r="G1317" s="181">
        <v>0.68</v>
      </c>
      <c r="H1317" s="181">
        <v>0.68</v>
      </c>
    </row>
    <row r="1318" spans="1:8" s="179" customFormat="1" ht="15" customHeight="1" x14ac:dyDescent="0.2">
      <c r="A1318" s="182"/>
      <c r="B1318" s="182"/>
      <c r="C1318" s="182"/>
      <c r="D1318" s="182"/>
      <c r="E1318" s="182"/>
      <c r="F1318" s="202" t="s">
        <v>393</v>
      </c>
      <c r="G1318" s="202"/>
      <c r="H1318" s="183">
        <v>6.22</v>
      </c>
    </row>
    <row r="1319" spans="1:8" s="179" customFormat="1" ht="15" customHeight="1" x14ac:dyDescent="0.2">
      <c r="A1319" s="203" t="s">
        <v>394</v>
      </c>
      <c r="B1319" s="203"/>
      <c r="C1319" s="204" t="s">
        <v>161</v>
      </c>
      <c r="D1319" s="204"/>
      <c r="E1319" s="108" t="s">
        <v>162</v>
      </c>
      <c r="F1319" s="108" t="s">
        <v>163</v>
      </c>
      <c r="G1319" s="108" t="s">
        <v>164</v>
      </c>
      <c r="H1319" s="108" t="s">
        <v>165</v>
      </c>
    </row>
    <row r="1320" spans="1:8" s="179" customFormat="1" ht="15" customHeight="1" x14ac:dyDescent="0.2">
      <c r="A1320" s="109" t="s">
        <v>582</v>
      </c>
      <c r="B1320" s="180" t="s">
        <v>583</v>
      </c>
      <c r="C1320" s="205" t="s">
        <v>13</v>
      </c>
      <c r="D1320" s="205"/>
      <c r="E1320" s="109" t="s">
        <v>96</v>
      </c>
      <c r="F1320" s="118">
        <v>1</v>
      </c>
      <c r="G1320" s="181">
        <v>24.35</v>
      </c>
      <c r="H1320" s="181">
        <v>24.35</v>
      </c>
    </row>
    <row r="1321" spans="1:8" s="179" customFormat="1" ht="15" customHeight="1" x14ac:dyDescent="0.2">
      <c r="A1321" s="182"/>
      <c r="B1321" s="182"/>
      <c r="C1321" s="182"/>
      <c r="D1321" s="182"/>
      <c r="E1321" s="182"/>
      <c r="F1321" s="202" t="s">
        <v>397</v>
      </c>
      <c r="G1321" s="202"/>
      <c r="H1321" s="183">
        <v>24.35</v>
      </c>
    </row>
    <row r="1322" spans="1:8" s="179" customFormat="1" ht="15" customHeight="1" x14ac:dyDescent="0.2">
      <c r="A1322" s="203" t="s">
        <v>182</v>
      </c>
      <c r="B1322" s="203"/>
      <c r="C1322" s="204" t="s">
        <v>161</v>
      </c>
      <c r="D1322" s="204"/>
      <c r="E1322" s="108" t="s">
        <v>162</v>
      </c>
      <c r="F1322" s="108" t="s">
        <v>163</v>
      </c>
      <c r="G1322" s="108" t="s">
        <v>164</v>
      </c>
      <c r="H1322" s="108" t="s">
        <v>165</v>
      </c>
    </row>
    <row r="1323" spans="1:8" s="179" customFormat="1" ht="21" customHeight="1" x14ac:dyDescent="0.2">
      <c r="A1323" s="109" t="s">
        <v>756</v>
      </c>
      <c r="B1323" s="180" t="s">
        <v>757</v>
      </c>
      <c r="C1323" s="205" t="s">
        <v>13</v>
      </c>
      <c r="D1323" s="205"/>
      <c r="E1323" s="109" t="s">
        <v>96</v>
      </c>
      <c r="F1323" s="118">
        <v>1</v>
      </c>
      <c r="G1323" s="181">
        <v>0.08</v>
      </c>
      <c r="H1323" s="181">
        <v>0.08</v>
      </c>
    </row>
    <row r="1324" spans="1:8" s="179" customFormat="1" ht="15" customHeight="1" x14ac:dyDescent="0.2">
      <c r="A1324" s="182"/>
      <c r="B1324" s="182"/>
      <c r="C1324" s="182"/>
      <c r="D1324" s="182"/>
      <c r="E1324" s="182"/>
      <c r="F1324" s="202" t="s">
        <v>186</v>
      </c>
      <c r="G1324" s="202"/>
      <c r="H1324" s="183">
        <v>0.08</v>
      </c>
    </row>
    <row r="1325" spans="1:8" s="179" customFormat="1" ht="15" customHeight="1" x14ac:dyDescent="0.2">
      <c r="A1325" s="182"/>
      <c r="B1325" s="182"/>
      <c r="C1325" s="182"/>
      <c r="D1325" s="182"/>
      <c r="E1325" s="182"/>
      <c r="F1325" s="202" t="s">
        <v>187</v>
      </c>
      <c r="G1325" s="202"/>
      <c r="H1325" s="176">
        <v>30.65</v>
      </c>
    </row>
    <row r="1326" spans="1:8" s="179" customFormat="1" ht="15" customHeight="1" x14ac:dyDescent="0.2">
      <c r="A1326" s="182"/>
      <c r="B1326" s="182"/>
      <c r="C1326" s="182"/>
      <c r="D1326" s="182"/>
      <c r="E1326" s="182"/>
      <c r="F1326" s="202" t="s">
        <v>188</v>
      </c>
      <c r="G1326" s="202"/>
      <c r="H1326" s="176">
        <v>17.54</v>
      </c>
    </row>
    <row r="1327" spans="1:8" s="179" customFormat="1" ht="15" customHeight="1" x14ac:dyDescent="0.2">
      <c r="A1327" s="182"/>
      <c r="B1327" s="182"/>
      <c r="C1327" s="182"/>
      <c r="D1327" s="182"/>
      <c r="E1327" s="182"/>
      <c r="F1327" s="202" t="s">
        <v>983</v>
      </c>
      <c r="G1327" s="202"/>
      <c r="H1327" s="176">
        <v>13.11</v>
      </c>
    </row>
    <row r="1328" spans="1:8" s="179" customFormat="1" ht="15" customHeight="1" x14ac:dyDescent="0.2">
      <c r="A1328" s="182"/>
      <c r="B1328" s="182"/>
      <c r="C1328" s="182"/>
      <c r="D1328" s="182"/>
      <c r="E1328" s="182"/>
      <c r="F1328" s="202" t="s">
        <v>189</v>
      </c>
      <c r="G1328" s="202"/>
      <c r="H1328" s="176">
        <v>30.65</v>
      </c>
    </row>
    <row r="1329" spans="1:8" s="179" customFormat="1" ht="15" customHeight="1" x14ac:dyDescent="0.2">
      <c r="A1329" s="182"/>
      <c r="B1329" s="182"/>
      <c r="C1329" s="182"/>
      <c r="D1329" s="182"/>
      <c r="E1329" s="182"/>
      <c r="F1329" s="202" t="s">
        <v>984</v>
      </c>
      <c r="G1329" s="202"/>
      <c r="H1329" s="176">
        <v>6.35</v>
      </c>
    </row>
    <row r="1330" spans="1:8" s="179" customFormat="1" ht="15" customHeight="1" x14ac:dyDescent="0.2">
      <c r="A1330" s="182"/>
      <c r="B1330" s="182"/>
      <c r="C1330" s="182"/>
      <c r="D1330" s="182"/>
      <c r="E1330" s="182"/>
      <c r="F1330" s="202" t="s">
        <v>190</v>
      </c>
      <c r="G1330" s="202"/>
      <c r="H1330" s="176">
        <v>37</v>
      </c>
    </row>
    <row r="1331" spans="1:8" s="179" customFormat="1" ht="9.9499999999999993" customHeight="1" x14ac:dyDescent="0.2">
      <c r="A1331" s="182"/>
      <c r="B1331" s="182"/>
      <c r="C1331" s="182"/>
      <c r="D1331" s="182"/>
      <c r="E1331" s="182"/>
      <c r="F1331" s="207"/>
      <c r="G1331" s="207"/>
      <c r="H1331" s="207"/>
    </row>
    <row r="1332" spans="1:8" s="179" customFormat="1" ht="20.100000000000001" customHeight="1" x14ac:dyDescent="0.2">
      <c r="A1332" s="208" t="s">
        <v>758</v>
      </c>
      <c r="B1332" s="208"/>
      <c r="C1332" s="208"/>
      <c r="D1332" s="208"/>
      <c r="E1332" s="208"/>
      <c r="F1332" s="208"/>
      <c r="G1332" s="208"/>
      <c r="H1332" s="208"/>
    </row>
    <row r="1333" spans="1:8" s="179" customFormat="1" ht="15" customHeight="1" x14ac:dyDescent="0.2">
      <c r="A1333" s="203" t="s">
        <v>160</v>
      </c>
      <c r="B1333" s="203"/>
      <c r="C1333" s="204" t="s">
        <v>161</v>
      </c>
      <c r="D1333" s="204"/>
      <c r="E1333" s="108" t="s">
        <v>162</v>
      </c>
      <c r="F1333" s="108" t="s">
        <v>163</v>
      </c>
      <c r="G1333" s="108" t="s">
        <v>164</v>
      </c>
      <c r="H1333" s="108" t="s">
        <v>165</v>
      </c>
    </row>
    <row r="1334" spans="1:8" s="179" customFormat="1" ht="15" customHeight="1" x14ac:dyDescent="0.2">
      <c r="A1334" s="109" t="s">
        <v>759</v>
      </c>
      <c r="B1334" s="180" t="s">
        <v>760</v>
      </c>
      <c r="C1334" s="205" t="s">
        <v>22</v>
      </c>
      <c r="D1334" s="205"/>
      <c r="E1334" s="109" t="s">
        <v>221</v>
      </c>
      <c r="F1334" s="118">
        <v>3.3330000000000002</v>
      </c>
      <c r="G1334" s="181">
        <v>2.38</v>
      </c>
      <c r="H1334" s="181">
        <v>7.93</v>
      </c>
    </row>
    <row r="1335" spans="1:8" s="179" customFormat="1" ht="15" customHeight="1" x14ac:dyDescent="0.2">
      <c r="A1335" s="109" t="s">
        <v>761</v>
      </c>
      <c r="B1335" s="180" t="s">
        <v>762</v>
      </c>
      <c r="C1335" s="205" t="s">
        <v>22</v>
      </c>
      <c r="D1335" s="205"/>
      <c r="E1335" s="109" t="s">
        <v>221</v>
      </c>
      <c r="F1335" s="118">
        <v>5</v>
      </c>
      <c r="G1335" s="181">
        <v>3.1</v>
      </c>
      <c r="H1335" s="181">
        <v>15.5</v>
      </c>
    </row>
    <row r="1336" spans="1:8" s="179" customFormat="1" ht="15" customHeight="1" x14ac:dyDescent="0.2">
      <c r="A1336" s="109" t="s">
        <v>702</v>
      </c>
      <c r="B1336" s="180" t="s">
        <v>703</v>
      </c>
      <c r="C1336" s="205" t="s">
        <v>13</v>
      </c>
      <c r="D1336" s="205"/>
      <c r="E1336" s="109" t="s">
        <v>66</v>
      </c>
      <c r="F1336" s="118">
        <v>0.2</v>
      </c>
      <c r="G1336" s="181">
        <v>19.510000000000002</v>
      </c>
      <c r="H1336" s="181">
        <v>3.9</v>
      </c>
    </row>
    <row r="1337" spans="1:8" s="179" customFormat="1" ht="15" customHeight="1" x14ac:dyDescent="0.2">
      <c r="A1337" s="182"/>
      <c r="B1337" s="182"/>
      <c r="C1337" s="182"/>
      <c r="D1337" s="182"/>
      <c r="E1337" s="182"/>
      <c r="F1337" s="202" t="s">
        <v>175</v>
      </c>
      <c r="G1337" s="202"/>
      <c r="H1337" s="183">
        <v>27.33</v>
      </c>
    </row>
    <row r="1338" spans="1:8" s="179" customFormat="1" ht="15" customHeight="1" x14ac:dyDescent="0.2">
      <c r="A1338" s="203" t="s">
        <v>176</v>
      </c>
      <c r="B1338" s="203"/>
      <c r="C1338" s="204" t="s">
        <v>161</v>
      </c>
      <c r="D1338" s="204"/>
      <c r="E1338" s="108" t="s">
        <v>162</v>
      </c>
      <c r="F1338" s="108" t="s">
        <v>163</v>
      </c>
      <c r="G1338" s="108" t="s">
        <v>164</v>
      </c>
      <c r="H1338" s="108" t="s">
        <v>165</v>
      </c>
    </row>
    <row r="1339" spans="1:8" s="179" customFormat="1" ht="21" customHeight="1" x14ac:dyDescent="0.2">
      <c r="A1339" s="109" t="s">
        <v>177</v>
      </c>
      <c r="B1339" s="180" t="s">
        <v>178</v>
      </c>
      <c r="C1339" s="205" t="s">
        <v>13</v>
      </c>
      <c r="D1339" s="205"/>
      <c r="E1339" s="109" t="s">
        <v>96</v>
      </c>
      <c r="F1339" s="118">
        <v>0.8</v>
      </c>
      <c r="G1339" s="181">
        <v>31.31</v>
      </c>
      <c r="H1339" s="181">
        <v>25.04</v>
      </c>
    </row>
    <row r="1340" spans="1:8" s="179" customFormat="1" ht="15" customHeight="1" x14ac:dyDescent="0.2">
      <c r="A1340" s="109" t="s">
        <v>179</v>
      </c>
      <c r="B1340" s="180" t="s">
        <v>180</v>
      </c>
      <c r="C1340" s="205" t="s">
        <v>13</v>
      </c>
      <c r="D1340" s="205"/>
      <c r="E1340" s="109" t="s">
        <v>96</v>
      </c>
      <c r="F1340" s="118">
        <v>0.8</v>
      </c>
      <c r="G1340" s="181">
        <v>22.59</v>
      </c>
      <c r="H1340" s="181">
        <v>18.07</v>
      </c>
    </row>
    <row r="1341" spans="1:8" s="179" customFormat="1" ht="18" customHeight="1" x14ac:dyDescent="0.2">
      <c r="A1341" s="182"/>
      <c r="B1341" s="182"/>
      <c r="C1341" s="182"/>
      <c r="D1341" s="182"/>
      <c r="E1341" s="182"/>
      <c r="F1341" s="202" t="s">
        <v>181</v>
      </c>
      <c r="G1341" s="202"/>
      <c r="H1341" s="183">
        <v>43.11</v>
      </c>
    </row>
    <row r="1342" spans="1:8" s="179" customFormat="1" ht="15" customHeight="1" x14ac:dyDescent="0.2">
      <c r="A1342" s="182"/>
      <c r="B1342" s="182"/>
      <c r="C1342" s="182"/>
      <c r="D1342" s="182"/>
      <c r="E1342" s="182"/>
      <c r="F1342" s="202" t="s">
        <v>187</v>
      </c>
      <c r="G1342" s="202"/>
      <c r="H1342" s="176">
        <v>70.44</v>
      </c>
    </row>
    <row r="1343" spans="1:8" s="179" customFormat="1" ht="15" customHeight="1" x14ac:dyDescent="0.2">
      <c r="A1343" s="182"/>
      <c r="B1343" s="182"/>
      <c r="C1343" s="182"/>
      <c r="D1343" s="182"/>
      <c r="E1343" s="182"/>
      <c r="F1343" s="202" t="s">
        <v>188</v>
      </c>
      <c r="G1343" s="202"/>
      <c r="H1343" s="176">
        <v>53.34</v>
      </c>
    </row>
    <row r="1344" spans="1:8" s="179" customFormat="1" ht="15" customHeight="1" x14ac:dyDescent="0.2">
      <c r="A1344" s="182"/>
      <c r="B1344" s="182"/>
      <c r="C1344" s="182"/>
      <c r="D1344" s="182"/>
      <c r="E1344" s="182"/>
      <c r="F1344" s="202" t="s">
        <v>983</v>
      </c>
      <c r="G1344" s="202"/>
      <c r="H1344" s="176">
        <v>17.100000000000001</v>
      </c>
    </row>
    <row r="1345" spans="1:8" s="179" customFormat="1" ht="15" customHeight="1" x14ac:dyDescent="0.2">
      <c r="A1345" s="182"/>
      <c r="B1345" s="182"/>
      <c r="C1345" s="182"/>
      <c r="D1345" s="182"/>
      <c r="E1345" s="182"/>
      <c r="F1345" s="202" t="s">
        <v>189</v>
      </c>
      <c r="G1345" s="202"/>
      <c r="H1345" s="176">
        <v>70.44</v>
      </c>
    </row>
    <row r="1346" spans="1:8" s="179" customFormat="1" ht="15" customHeight="1" x14ac:dyDescent="0.2">
      <c r="A1346" s="182"/>
      <c r="B1346" s="182"/>
      <c r="C1346" s="182"/>
      <c r="D1346" s="182"/>
      <c r="E1346" s="182"/>
      <c r="F1346" s="202" t="s">
        <v>984</v>
      </c>
      <c r="G1346" s="202"/>
      <c r="H1346" s="176">
        <v>14.6</v>
      </c>
    </row>
    <row r="1347" spans="1:8" s="179" customFormat="1" ht="15" customHeight="1" x14ac:dyDescent="0.2">
      <c r="A1347" s="182"/>
      <c r="B1347" s="182"/>
      <c r="C1347" s="182"/>
      <c r="D1347" s="182"/>
      <c r="E1347" s="182"/>
      <c r="F1347" s="202" t="s">
        <v>190</v>
      </c>
      <c r="G1347" s="202"/>
      <c r="H1347" s="176">
        <v>85.04</v>
      </c>
    </row>
    <row r="1348" spans="1:8" s="179" customFormat="1" ht="9.9499999999999993" customHeight="1" x14ac:dyDescent="0.2">
      <c r="A1348" s="182"/>
      <c r="B1348" s="182"/>
      <c r="C1348" s="182"/>
      <c r="D1348" s="182"/>
      <c r="E1348" s="182"/>
      <c r="F1348" s="207"/>
      <c r="G1348" s="207"/>
      <c r="H1348" s="207"/>
    </row>
    <row r="1349" spans="1:8" s="179" customFormat="1" ht="20.100000000000001" customHeight="1" x14ac:dyDescent="0.2">
      <c r="A1349" s="208" t="s">
        <v>763</v>
      </c>
      <c r="B1349" s="208"/>
      <c r="C1349" s="208"/>
      <c r="D1349" s="208"/>
      <c r="E1349" s="208"/>
      <c r="F1349" s="208"/>
      <c r="G1349" s="208"/>
      <c r="H1349" s="208"/>
    </row>
    <row r="1350" spans="1:8" s="179" customFormat="1" ht="15" customHeight="1" x14ac:dyDescent="0.2">
      <c r="A1350" s="203" t="s">
        <v>384</v>
      </c>
      <c r="B1350" s="203"/>
      <c r="C1350" s="204" t="s">
        <v>161</v>
      </c>
      <c r="D1350" s="204"/>
      <c r="E1350" s="108" t="s">
        <v>162</v>
      </c>
      <c r="F1350" s="108" t="s">
        <v>163</v>
      </c>
      <c r="G1350" s="108" t="s">
        <v>164</v>
      </c>
      <c r="H1350" s="108" t="s">
        <v>165</v>
      </c>
    </row>
    <row r="1351" spans="1:8" s="179" customFormat="1" ht="21" customHeight="1" x14ac:dyDescent="0.2">
      <c r="A1351" s="109" t="s">
        <v>410</v>
      </c>
      <c r="B1351" s="180" t="s">
        <v>411</v>
      </c>
      <c r="C1351" s="205" t="s">
        <v>13</v>
      </c>
      <c r="D1351" s="205"/>
      <c r="E1351" s="109" t="s">
        <v>96</v>
      </c>
      <c r="F1351" s="118">
        <v>1</v>
      </c>
      <c r="G1351" s="181">
        <v>3.62</v>
      </c>
      <c r="H1351" s="181">
        <v>3.62</v>
      </c>
    </row>
    <row r="1352" spans="1:8" s="179" customFormat="1" ht="21" customHeight="1" x14ac:dyDescent="0.2">
      <c r="A1352" s="109" t="s">
        <v>746</v>
      </c>
      <c r="B1352" s="180" t="s">
        <v>747</v>
      </c>
      <c r="C1352" s="205" t="s">
        <v>13</v>
      </c>
      <c r="D1352" s="205"/>
      <c r="E1352" s="109" t="s">
        <v>96</v>
      </c>
      <c r="F1352" s="118">
        <v>1</v>
      </c>
      <c r="G1352" s="181">
        <v>0.71</v>
      </c>
      <c r="H1352" s="181">
        <v>0.71</v>
      </c>
    </row>
    <row r="1353" spans="1:8" s="179" customFormat="1" ht="21" customHeight="1" x14ac:dyDescent="0.2">
      <c r="A1353" s="109" t="s">
        <v>387</v>
      </c>
      <c r="B1353" s="180" t="s">
        <v>388</v>
      </c>
      <c r="C1353" s="205" t="s">
        <v>13</v>
      </c>
      <c r="D1353" s="205"/>
      <c r="E1353" s="109" t="s">
        <v>96</v>
      </c>
      <c r="F1353" s="118">
        <v>1</v>
      </c>
      <c r="G1353" s="181">
        <v>1.1399999999999999</v>
      </c>
      <c r="H1353" s="181">
        <v>1.1399999999999999</v>
      </c>
    </row>
    <row r="1354" spans="1:8" s="179" customFormat="1" ht="29.1" customHeight="1" x14ac:dyDescent="0.2">
      <c r="A1354" s="109" t="s">
        <v>748</v>
      </c>
      <c r="B1354" s="180" t="s">
        <v>749</v>
      </c>
      <c r="C1354" s="205" t="s">
        <v>13</v>
      </c>
      <c r="D1354" s="205"/>
      <c r="E1354" s="109" t="s">
        <v>96</v>
      </c>
      <c r="F1354" s="118">
        <v>1</v>
      </c>
      <c r="G1354" s="181">
        <v>0.01</v>
      </c>
      <c r="H1354" s="181">
        <v>0.01</v>
      </c>
    </row>
    <row r="1355" spans="1:8" s="179" customFormat="1" ht="21" customHeight="1" x14ac:dyDescent="0.2">
      <c r="A1355" s="109" t="s">
        <v>391</v>
      </c>
      <c r="B1355" s="180" t="s">
        <v>392</v>
      </c>
      <c r="C1355" s="205" t="s">
        <v>13</v>
      </c>
      <c r="D1355" s="205"/>
      <c r="E1355" s="109" t="s">
        <v>96</v>
      </c>
      <c r="F1355" s="118">
        <v>1</v>
      </c>
      <c r="G1355" s="181">
        <v>0.06</v>
      </c>
      <c r="H1355" s="181">
        <v>0.06</v>
      </c>
    </row>
    <row r="1356" spans="1:8" s="179" customFormat="1" ht="21" customHeight="1" x14ac:dyDescent="0.2">
      <c r="A1356" s="109" t="s">
        <v>416</v>
      </c>
      <c r="B1356" s="180" t="s">
        <v>417</v>
      </c>
      <c r="C1356" s="205" t="s">
        <v>13</v>
      </c>
      <c r="D1356" s="205"/>
      <c r="E1356" s="109" t="s">
        <v>96</v>
      </c>
      <c r="F1356" s="118">
        <v>1</v>
      </c>
      <c r="G1356" s="181">
        <v>0.68</v>
      </c>
      <c r="H1356" s="181">
        <v>0.68</v>
      </c>
    </row>
    <row r="1357" spans="1:8" s="179" customFormat="1" ht="15" customHeight="1" x14ac:dyDescent="0.2">
      <c r="A1357" s="182"/>
      <c r="B1357" s="182"/>
      <c r="C1357" s="182"/>
      <c r="D1357" s="182"/>
      <c r="E1357" s="182"/>
      <c r="F1357" s="202" t="s">
        <v>393</v>
      </c>
      <c r="G1357" s="202"/>
      <c r="H1357" s="183">
        <v>6.22</v>
      </c>
    </row>
    <row r="1358" spans="1:8" s="179" customFormat="1" ht="15" customHeight="1" x14ac:dyDescent="0.2">
      <c r="A1358" s="203" t="s">
        <v>394</v>
      </c>
      <c r="B1358" s="203"/>
      <c r="C1358" s="204" t="s">
        <v>161</v>
      </c>
      <c r="D1358" s="204"/>
      <c r="E1358" s="108" t="s">
        <v>162</v>
      </c>
      <c r="F1358" s="108" t="s">
        <v>163</v>
      </c>
      <c r="G1358" s="108" t="s">
        <v>164</v>
      </c>
      <c r="H1358" s="108" t="s">
        <v>165</v>
      </c>
    </row>
    <row r="1359" spans="1:8" s="179" customFormat="1" ht="21" customHeight="1" x14ac:dyDescent="0.2">
      <c r="A1359" s="109" t="s">
        <v>585</v>
      </c>
      <c r="B1359" s="180" t="s">
        <v>586</v>
      </c>
      <c r="C1359" s="205" t="s">
        <v>13</v>
      </c>
      <c r="D1359" s="205"/>
      <c r="E1359" s="109" t="s">
        <v>96</v>
      </c>
      <c r="F1359" s="118">
        <v>1</v>
      </c>
      <c r="G1359" s="181">
        <v>33.19</v>
      </c>
      <c r="H1359" s="181">
        <v>33.19</v>
      </c>
    </row>
    <row r="1360" spans="1:8" s="179" customFormat="1" ht="15" customHeight="1" x14ac:dyDescent="0.2">
      <c r="A1360" s="182"/>
      <c r="B1360" s="182"/>
      <c r="C1360" s="182"/>
      <c r="D1360" s="182"/>
      <c r="E1360" s="182"/>
      <c r="F1360" s="202" t="s">
        <v>397</v>
      </c>
      <c r="G1360" s="202"/>
      <c r="H1360" s="183">
        <v>33.19</v>
      </c>
    </row>
    <row r="1361" spans="1:8" s="179" customFormat="1" ht="15" customHeight="1" x14ac:dyDescent="0.2">
      <c r="A1361" s="203" t="s">
        <v>182</v>
      </c>
      <c r="B1361" s="203"/>
      <c r="C1361" s="204" t="s">
        <v>161</v>
      </c>
      <c r="D1361" s="204"/>
      <c r="E1361" s="108" t="s">
        <v>162</v>
      </c>
      <c r="F1361" s="108" t="s">
        <v>163</v>
      </c>
      <c r="G1361" s="108" t="s">
        <v>164</v>
      </c>
      <c r="H1361" s="108" t="s">
        <v>165</v>
      </c>
    </row>
    <row r="1362" spans="1:8" s="179" customFormat="1" ht="29.1" customHeight="1" x14ac:dyDescent="0.2">
      <c r="A1362" s="109" t="s">
        <v>764</v>
      </c>
      <c r="B1362" s="180" t="s">
        <v>765</v>
      </c>
      <c r="C1362" s="205" t="s">
        <v>13</v>
      </c>
      <c r="D1362" s="205"/>
      <c r="E1362" s="109" t="s">
        <v>96</v>
      </c>
      <c r="F1362" s="118">
        <v>1</v>
      </c>
      <c r="G1362" s="181">
        <v>0.27</v>
      </c>
      <c r="H1362" s="181">
        <v>0.27</v>
      </c>
    </row>
    <row r="1363" spans="1:8" s="179" customFormat="1" ht="15" customHeight="1" x14ac:dyDescent="0.2">
      <c r="A1363" s="182"/>
      <c r="B1363" s="182"/>
      <c r="C1363" s="182"/>
      <c r="D1363" s="182"/>
      <c r="E1363" s="182"/>
      <c r="F1363" s="202" t="s">
        <v>186</v>
      </c>
      <c r="G1363" s="202"/>
      <c r="H1363" s="183">
        <v>0.27</v>
      </c>
    </row>
    <row r="1364" spans="1:8" s="179" customFormat="1" ht="15" customHeight="1" x14ac:dyDescent="0.2">
      <c r="A1364" s="182"/>
      <c r="B1364" s="182"/>
      <c r="C1364" s="182"/>
      <c r="D1364" s="182"/>
      <c r="E1364" s="182"/>
      <c r="F1364" s="202" t="s">
        <v>187</v>
      </c>
      <c r="G1364" s="202"/>
      <c r="H1364" s="176">
        <v>39.68</v>
      </c>
    </row>
    <row r="1365" spans="1:8" s="179" customFormat="1" ht="15" customHeight="1" x14ac:dyDescent="0.2">
      <c r="A1365" s="182"/>
      <c r="B1365" s="182"/>
      <c r="C1365" s="182"/>
      <c r="D1365" s="182"/>
      <c r="E1365" s="182"/>
      <c r="F1365" s="202" t="s">
        <v>188</v>
      </c>
      <c r="G1365" s="202"/>
      <c r="H1365" s="176">
        <v>21.73</v>
      </c>
    </row>
    <row r="1366" spans="1:8" s="179" customFormat="1" ht="15" customHeight="1" x14ac:dyDescent="0.2">
      <c r="A1366" s="182"/>
      <c r="B1366" s="182"/>
      <c r="C1366" s="182"/>
      <c r="D1366" s="182"/>
      <c r="E1366" s="182"/>
      <c r="F1366" s="202" t="s">
        <v>983</v>
      </c>
      <c r="G1366" s="202"/>
      <c r="H1366" s="176">
        <v>17.95</v>
      </c>
    </row>
    <row r="1367" spans="1:8" s="179" customFormat="1" ht="15" customHeight="1" x14ac:dyDescent="0.2">
      <c r="A1367" s="182"/>
      <c r="B1367" s="182"/>
      <c r="C1367" s="182"/>
      <c r="D1367" s="182"/>
      <c r="E1367" s="182"/>
      <c r="F1367" s="202" t="s">
        <v>189</v>
      </c>
      <c r="G1367" s="202"/>
      <c r="H1367" s="176">
        <v>39.68</v>
      </c>
    </row>
    <row r="1368" spans="1:8" s="179" customFormat="1" ht="15" customHeight="1" x14ac:dyDescent="0.2">
      <c r="A1368" s="182"/>
      <c r="B1368" s="182"/>
      <c r="C1368" s="182"/>
      <c r="D1368" s="182"/>
      <c r="E1368" s="182"/>
      <c r="F1368" s="202" t="s">
        <v>984</v>
      </c>
      <c r="G1368" s="202"/>
      <c r="H1368" s="176">
        <v>8.23</v>
      </c>
    </row>
    <row r="1369" spans="1:8" s="179" customFormat="1" ht="15" customHeight="1" x14ac:dyDescent="0.2">
      <c r="A1369" s="182"/>
      <c r="B1369" s="182"/>
      <c r="C1369" s="182"/>
      <c r="D1369" s="182"/>
      <c r="E1369" s="182"/>
      <c r="F1369" s="202" t="s">
        <v>190</v>
      </c>
      <c r="G1369" s="202"/>
      <c r="H1369" s="176">
        <v>47.91</v>
      </c>
    </row>
    <row r="1370" spans="1:8" s="179" customFormat="1" ht="9.9499999999999993" customHeight="1" x14ac:dyDescent="0.2">
      <c r="A1370" s="182"/>
      <c r="B1370" s="182"/>
      <c r="C1370" s="182"/>
      <c r="D1370" s="182"/>
      <c r="E1370" s="182"/>
      <c r="F1370" s="207"/>
      <c r="G1370" s="207"/>
      <c r="H1370" s="207"/>
    </row>
    <row r="1371" spans="1:8" s="179" customFormat="1" ht="20.100000000000001" customHeight="1" x14ac:dyDescent="0.2">
      <c r="A1371" s="208" t="s">
        <v>766</v>
      </c>
      <c r="B1371" s="208"/>
      <c r="C1371" s="208"/>
      <c r="D1371" s="208"/>
      <c r="E1371" s="208"/>
      <c r="F1371" s="208"/>
      <c r="G1371" s="208"/>
      <c r="H1371" s="208"/>
    </row>
    <row r="1372" spans="1:8" s="179" customFormat="1" ht="15" customHeight="1" x14ac:dyDescent="0.2">
      <c r="A1372" s="203" t="s">
        <v>384</v>
      </c>
      <c r="B1372" s="203"/>
      <c r="C1372" s="204" t="s">
        <v>161</v>
      </c>
      <c r="D1372" s="204"/>
      <c r="E1372" s="108" t="s">
        <v>162</v>
      </c>
      <c r="F1372" s="108" t="s">
        <v>163</v>
      </c>
      <c r="G1372" s="108" t="s">
        <v>164</v>
      </c>
      <c r="H1372" s="108" t="s">
        <v>165</v>
      </c>
    </row>
    <row r="1373" spans="1:8" s="179" customFormat="1" ht="21" customHeight="1" x14ac:dyDescent="0.2">
      <c r="A1373" s="109" t="s">
        <v>410</v>
      </c>
      <c r="B1373" s="180" t="s">
        <v>411</v>
      </c>
      <c r="C1373" s="205" t="s">
        <v>13</v>
      </c>
      <c r="D1373" s="205"/>
      <c r="E1373" s="109" t="s">
        <v>96</v>
      </c>
      <c r="F1373" s="118">
        <v>1</v>
      </c>
      <c r="G1373" s="181">
        <v>3.62</v>
      </c>
      <c r="H1373" s="181">
        <v>3.62</v>
      </c>
    </row>
    <row r="1374" spans="1:8" s="179" customFormat="1" ht="21" customHeight="1" x14ac:dyDescent="0.2">
      <c r="A1374" s="109" t="s">
        <v>746</v>
      </c>
      <c r="B1374" s="180" t="s">
        <v>747</v>
      </c>
      <c r="C1374" s="205" t="s">
        <v>13</v>
      </c>
      <c r="D1374" s="205"/>
      <c r="E1374" s="109" t="s">
        <v>96</v>
      </c>
      <c r="F1374" s="118">
        <v>1</v>
      </c>
      <c r="G1374" s="181">
        <v>0.71</v>
      </c>
      <c r="H1374" s="181">
        <v>0.71</v>
      </c>
    </row>
    <row r="1375" spans="1:8" s="179" customFormat="1" ht="21" customHeight="1" x14ac:dyDescent="0.2">
      <c r="A1375" s="109" t="s">
        <v>387</v>
      </c>
      <c r="B1375" s="180" t="s">
        <v>388</v>
      </c>
      <c r="C1375" s="205" t="s">
        <v>13</v>
      </c>
      <c r="D1375" s="205"/>
      <c r="E1375" s="109" t="s">
        <v>96</v>
      </c>
      <c r="F1375" s="118">
        <v>1</v>
      </c>
      <c r="G1375" s="181">
        <v>1.1399999999999999</v>
      </c>
      <c r="H1375" s="181">
        <v>1.1399999999999999</v>
      </c>
    </row>
    <row r="1376" spans="1:8" s="179" customFormat="1" ht="29.1" customHeight="1" x14ac:dyDescent="0.2">
      <c r="A1376" s="109" t="s">
        <v>748</v>
      </c>
      <c r="B1376" s="180" t="s">
        <v>749</v>
      </c>
      <c r="C1376" s="205" t="s">
        <v>13</v>
      </c>
      <c r="D1376" s="205"/>
      <c r="E1376" s="109" t="s">
        <v>96</v>
      </c>
      <c r="F1376" s="118">
        <v>1</v>
      </c>
      <c r="G1376" s="181">
        <v>0.01</v>
      </c>
      <c r="H1376" s="181">
        <v>0.01</v>
      </c>
    </row>
    <row r="1377" spans="1:8" s="179" customFormat="1" ht="21" customHeight="1" x14ac:dyDescent="0.2">
      <c r="A1377" s="109" t="s">
        <v>391</v>
      </c>
      <c r="B1377" s="180" t="s">
        <v>392</v>
      </c>
      <c r="C1377" s="205" t="s">
        <v>13</v>
      </c>
      <c r="D1377" s="205"/>
      <c r="E1377" s="109" t="s">
        <v>96</v>
      </c>
      <c r="F1377" s="118">
        <v>1</v>
      </c>
      <c r="G1377" s="181">
        <v>0.06</v>
      </c>
      <c r="H1377" s="181">
        <v>0.06</v>
      </c>
    </row>
    <row r="1378" spans="1:8" s="179" customFormat="1" ht="21" customHeight="1" x14ac:dyDescent="0.2">
      <c r="A1378" s="109" t="s">
        <v>416</v>
      </c>
      <c r="B1378" s="180" t="s">
        <v>417</v>
      </c>
      <c r="C1378" s="205" t="s">
        <v>13</v>
      </c>
      <c r="D1378" s="205"/>
      <c r="E1378" s="109" t="s">
        <v>96</v>
      </c>
      <c r="F1378" s="118">
        <v>1</v>
      </c>
      <c r="G1378" s="181">
        <v>0.68</v>
      </c>
      <c r="H1378" s="181">
        <v>0.68</v>
      </c>
    </row>
    <row r="1379" spans="1:8" s="179" customFormat="1" ht="15" customHeight="1" x14ac:dyDescent="0.2">
      <c r="A1379" s="182"/>
      <c r="B1379" s="182"/>
      <c r="C1379" s="182"/>
      <c r="D1379" s="182"/>
      <c r="E1379" s="182"/>
      <c r="F1379" s="202" t="s">
        <v>393</v>
      </c>
      <c r="G1379" s="202"/>
      <c r="H1379" s="183">
        <v>6.22</v>
      </c>
    </row>
    <row r="1380" spans="1:8" s="179" customFormat="1" ht="15" customHeight="1" x14ac:dyDescent="0.2">
      <c r="A1380" s="203" t="s">
        <v>394</v>
      </c>
      <c r="B1380" s="203"/>
      <c r="C1380" s="204" t="s">
        <v>161</v>
      </c>
      <c r="D1380" s="204"/>
      <c r="E1380" s="108" t="s">
        <v>162</v>
      </c>
      <c r="F1380" s="108" t="s">
        <v>163</v>
      </c>
      <c r="G1380" s="108" t="s">
        <v>164</v>
      </c>
      <c r="H1380" s="108" t="s">
        <v>165</v>
      </c>
    </row>
    <row r="1381" spans="1:8" s="179" customFormat="1" ht="15" customHeight="1" x14ac:dyDescent="0.2">
      <c r="A1381" s="109" t="s">
        <v>588</v>
      </c>
      <c r="B1381" s="180" t="s">
        <v>589</v>
      </c>
      <c r="C1381" s="205" t="s">
        <v>13</v>
      </c>
      <c r="D1381" s="205"/>
      <c r="E1381" s="109" t="s">
        <v>96</v>
      </c>
      <c r="F1381" s="118">
        <v>1</v>
      </c>
      <c r="G1381" s="181">
        <v>36.06</v>
      </c>
      <c r="H1381" s="181">
        <v>36.06</v>
      </c>
    </row>
    <row r="1382" spans="1:8" s="179" customFormat="1" ht="15" customHeight="1" x14ac:dyDescent="0.2">
      <c r="A1382" s="182"/>
      <c r="B1382" s="182"/>
      <c r="C1382" s="182"/>
      <c r="D1382" s="182"/>
      <c r="E1382" s="182"/>
      <c r="F1382" s="202" t="s">
        <v>397</v>
      </c>
      <c r="G1382" s="202"/>
      <c r="H1382" s="183">
        <v>36.06</v>
      </c>
    </row>
    <row r="1383" spans="1:8" s="179" customFormat="1" ht="15" customHeight="1" x14ac:dyDescent="0.2">
      <c r="A1383" s="203" t="s">
        <v>182</v>
      </c>
      <c r="B1383" s="203"/>
      <c r="C1383" s="204" t="s">
        <v>161</v>
      </c>
      <c r="D1383" s="204"/>
      <c r="E1383" s="108" t="s">
        <v>162</v>
      </c>
      <c r="F1383" s="108" t="s">
        <v>163</v>
      </c>
      <c r="G1383" s="108" t="s">
        <v>164</v>
      </c>
      <c r="H1383" s="108" t="s">
        <v>165</v>
      </c>
    </row>
    <row r="1384" spans="1:8" s="179" customFormat="1" ht="21" customHeight="1" x14ac:dyDescent="0.2">
      <c r="A1384" s="109" t="s">
        <v>767</v>
      </c>
      <c r="B1384" s="180" t="s">
        <v>768</v>
      </c>
      <c r="C1384" s="205" t="s">
        <v>13</v>
      </c>
      <c r="D1384" s="205"/>
      <c r="E1384" s="109" t="s">
        <v>96</v>
      </c>
      <c r="F1384" s="118">
        <v>1</v>
      </c>
      <c r="G1384" s="181">
        <v>0.41</v>
      </c>
      <c r="H1384" s="181">
        <v>0.41</v>
      </c>
    </row>
    <row r="1385" spans="1:8" s="179" customFormat="1" ht="15" customHeight="1" x14ac:dyDescent="0.2">
      <c r="A1385" s="182"/>
      <c r="B1385" s="182"/>
      <c r="C1385" s="182"/>
      <c r="D1385" s="182"/>
      <c r="E1385" s="182"/>
      <c r="F1385" s="202" t="s">
        <v>186</v>
      </c>
      <c r="G1385" s="202"/>
      <c r="H1385" s="183">
        <v>0.41</v>
      </c>
    </row>
    <row r="1386" spans="1:8" s="179" customFormat="1" ht="15" customHeight="1" x14ac:dyDescent="0.2">
      <c r="A1386" s="182"/>
      <c r="B1386" s="182"/>
      <c r="C1386" s="182"/>
      <c r="D1386" s="182"/>
      <c r="E1386" s="182"/>
      <c r="F1386" s="202" t="s">
        <v>187</v>
      </c>
      <c r="G1386" s="202"/>
      <c r="H1386" s="176">
        <v>42.69</v>
      </c>
    </row>
    <row r="1387" spans="1:8" s="179" customFormat="1" ht="15" customHeight="1" x14ac:dyDescent="0.2">
      <c r="A1387" s="182"/>
      <c r="B1387" s="182"/>
      <c r="C1387" s="182"/>
      <c r="D1387" s="182"/>
      <c r="E1387" s="182"/>
      <c r="F1387" s="202" t="s">
        <v>188</v>
      </c>
      <c r="G1387" s="202"/>
      <c r="H1387" s="176">
        <v>23.13</v>
      </c>
    </row>
    <row r="1388" spans="1:8" s="179" customFormat="1" ht="15" customHeight="1" x14ac:dyDescent="0.2">
      <c r="A1388" s="182"/>
      <c r="B1388" s="182"/>
      <c r="C1388" s="182"/>
      <c r="D1388" s="182"/>
      <c r="E1388" s="182"/>
      <c r="F1388" s="202" t="s">
        <v>983</v>
      </c>
      <c r="G1388" s="202"/>
      <c r="H1388" s="176">
        <v>19.559999999999999</v>
      </c>
    </row>
    <row r="1389" spans="1:8" s="179" customFormat="1" ht="15" customHeight="1" x14ac:dyDescent="0.2">
      <c r="A1389" s="182"/>
      <c r="B1389" s="182"/>
      <c r="C1389" s="182"/>
      <c r="D1389" s="182"/>
      <c r="E1389" s="182"/>
      <c r="F1389" s="202" t="s">
        <v>189</v>
      </c>
      <c r="G1389" s="202"/>
      <c r="H1389" s="176">
        <v>42.69</v>
      </c>
    </row>
    <row r="1390" spans="1:8" s="179" customFormat="1" ht="15" customHeight="1" x14ac:dyDescent="0.2">
      <c r="A1390" s="182"/>
      <c r="B1390" s="182"/>
      <c r="C1390" s="182"/>
      <c r="D1390" s="182"/>
      <c r="E1390" s="182"/>
      <c r="F1390" s="202" t="s">
        <v>984</v>
      </c>
      <c r="G1390" s="202"/>
      <c r="H1390" s="176">
        <v>8.85</v>
      </c>
    </row>
    <row r="1391" spans="1:8" s="179" customFormat="1" ht="15" customHeight="1" x14ac:dyDescent="0.2">
      <c r="A1391" s="182"/>
      <c r="B1391" s="182"/>
      <c r="C1391" s="182"/>
      <c r="D1391" s="182"/>
      <c r="E1391" s="182"/>
      <c r="F1391" s="202" t="s">
        <v>190</v>
      </c>
      <c r="G1391" s="202"/>
      <c r="H1391" s="176">
        <v>51.54</v>
      </c>
    </row>
    <row r="1392" spans="1:8" s="179" customFormat="1" ht="9.9499999999999993" customHeight="1" x14ac:dyDescent="0.2">
      <c r="A1392" s="182"/>
      <c r="B1392" s="182"/>
      <c r="C1392" s="182"/>
      <c r="D1392" s="182"/>
      <c r="E1392" s="182"/>
      <c r="F1392" s="207"/>
      <c r="G1392" s="207"/>
      <c r="H1392" s="207"/>
    </row>
    <row r="1393" spans="1:8" s="179" customFormat="1" ht="20.100000000000001" customHeight="1" x14ac:dyDescent="0.2">
      <c r="A1393" s="208" t="s">
        <v>769</v>
      </c>
      <c r="B1393" s="208"/>
      <c r="C1393" s="208"/>
      <c r="D1393" s="208"/>
      <c r="E1393" s="208"/>
      <c r="F1393" s="208"/>
      <c r="G1393" s="208"/>
      <c r="H1393" s="208"/>
    </row>
    <row r="1394" spans="1:8" s="179" customFormat="1" ht="15" customHeight="1" x14ac:dyDescent="0.2">
      <c r="A1394" s="203" t="s">
        <v>384</v>
      </c>
      <c r="B1394" s="203"/>
      <c r="C1394" s="204" t="s">
        <v>161</v>
      </c>
      <c r="D1394" s="204"/>
      <c r="E1394" s="108" t="s">
        <v>162</v>
      </c>
      <c r="F1394" s="108" t="s">
        <v>163</v>
      </c>
      <c r="G1394" s="108" t="s">
        <v>164</v>
      </c>
      <c r="H1394" s="108" t="s">
        <v>165</v>
      </c>
    </row>
    <row r="1395" spans="1:8" s="179" customFormat="1" ht="21" customHeight="1" x14ac:dyDescent="0.2">
      <c r="A1395" s="109" t="s">
        <v>410</v>
      </c>
      <c r="B1395" s="180" t="s">
        <v>411</v>
      </c>
      <c r="C1395" s="205" t="s">
        <v>13</v>
      </c>
      <c r="D1395" s="205"/>
      <c r="E1395" s="109" t="s">
        <v>96</v>
      </c>
      <c r="F1395" s="118">
        <v>1</v>
      </c>
      <c r="G1395" s="181">
        <v>3.62</v>
      </c>
      <c r="H1395" s="181">
        <v>3.62</v>
      </c>
    </row>
    <row r="1396" spans="1:8" s="179" customFormat="1" ht="21" customHeight="1" x14ac:dyDescent="0.2">
      <c r="A1396" s="109" t="s">
        <v>746</v>
      </c>
      <c r="B1396" s="180" t="s">
        <v>747</v>
      </c>
      <c r="C1396" s="205" t="s">
        <v>13</v>
      </c>
      <c r="D1396" s="205"/>
      <c r="E1396" s="109" t="s">
        <v>96</v>
      </c>
      <c r="F1396" s="118">
        <v>1</v>
      </c>
      <c r="G1396" s="181">
        <v>0.71</v>
      </c>
      <c r="H1396" s="181">
        <v>0.71</v>
      </c>
    </row>
    <row r="1397" spans="1:8" s="179" customFormat="1" ht="21" customHeight="1" x14ac:dyDescent="0.2">
      <c r="A1397" s="109" t="s">
        <v>387</v>
      </c>
      <c r="B1397" s="180" t="s">
        <v>388</v>
      </c>
      <c r="C1397" s="205" t="s">
        <v>13</v>
      </c>
      <c r="D1397" s="205"/>
      <c r="E1397" s="109" t="s">
        <v>96</v>
      </c>
      <c r="F1397" s="118">
        <v>1</v>
      </c>
      <c r="G1397" s="181">
        <v>1.1399999999999999</v>
      </c>
      <c r="H1397" s="181">
        <v>1.1399999999999999</v>
      </c>
    </row>
    <row r="1398" spans="1:8" s="179" customFormat="1" ht="29.1" customHeight="1" x14ac:dyDescent="0.2">
      <c r="A1398" s="109" t="s">
        <v>748</v>
      </c>
      <c r="B1398" s="180" t="s">
        <v>749</v>
      </c>
      <c r="C1398" s="205" t="s">
        <v>13</v>
      </c>
      <c r="D1398" s="205"/>
      <c r="E1398" s="109" t="s">
        <v>96</v>
      </c>
      <c r="F1398" s="118">
        <v>1</v>
      </c>
      <c r="G1398" s="181">
        <v>0.01</v>
      </c>
      <c r="H1398" s="181">
        <v>0.01</v>
      </c>
    </row>
    <row r="1399" spans="1:8" s="179" customFormat="1" ht="21" customHeight="1" x14ac:dyDescent="0.2">
      <c r="A1399" s="109" t="s">
        <v>391</v>
      </c>
      <c r="B1399" s="180" t="s">
        <v>392</v>
      </c>
      <c r="C1399" s="205" t="s">
        <v>13</v>
      </c>
      <c r="D1399" s="205"/>
      <c r="E1399" s="109" t="s">
        <v>96</v>
      </c>
      <c r="F1399" s="118">
        <v>1</v>
      </c>
      <c r="G1399" s="181">
        <v>0.06</v>
      </c>
      <c r="H1399" s="181">
        <v>0.06</v>
      </c>
    </row>
    <row r="1400" spans="1:8" s="179" customFormat="1" ht="21" customHeight="1" x14ac:dyDescent="0.2">
      <c r="A1400" s="109" t="s">
        <v>416</v>
      </c>
      <c r="B1400" s="180" t="s">
        <v>417</v>
      </c>
      <c r="C1400" s="205" t="s">
        <v>13</v>
      </c>
      <c r="D1400" s="205"/>
      <c r="E1400" s="109" t="s">
        <v>96</v>
      </c>
      <c r="F1400" s="118">
        <v>1</v>
      </c>
      <c r="G1400" s="181">
        <v>0.68</v>
      </c>
      <c r="H1400" s="181">
        <v>0.68</v>
      </c>
    </row>
    <row r="1401" spans="1:8" s="179" customFormat="1" ht="15" customHeight="1" x14ac:dyDescent="0.2">
      <c r="A1401" s="182"/>
      <c r="B1401" s="182"/>
      <c r="C1401" s="182"/>
      <c r="D1401" s="182"/>
      <c r="E1401" s="182"/>
      <c r="F1401" s="202" t="s">
        <v>393</v>
      </c>
      <c r="G1401" s="202"/>
      <c r="H1401" s="183">
        <v>6.22</v>
      </c>
    </row>
    <row r="1402" spans="1:8" s="179" customFormat="1" ht="15" customHeight="1" x14ac:dyDescent="0.2">
      <c r="A1402" s="203" t="s">
        <v>394</v>
      </c>
      <c r="B1402" s="203"/>
      <c r="C1402" s="204" t="s">
        <v>161</v>
      </c>
      <c r="D1402" s="204"/>
      <c r="E1402" s="108" t="s">
        <v>162</v>
      </c>
      <c r="F1402" s="108" t="s">
        <v>163</v>
      </c>
      <c r="G1402" s="108" t="s">
        <v>164</v>
      </c>
      <c r="H1402" s="108" t="s">
        <v>165</v>
      </c>
    </row>
    <row r="1403" spans="1:8" s="179" customFormat="1" ht="21" customHeight="1" x14ac:dyDescent="0.2">
      <c r="A1403" s="109" t="s">
        <v>591</v>
      </c>
      <c r="B1403" s="180" t="s">
        <v>592</v>
      </c>
      <c r="C1403" s="205" t="s">
        <v>13</v>
      </c>
      <c r="D1403" s="205"/>
      <c r="E1403" s="109" t="s">
        <v>96</v>
      </c>
      <c r="F1403" s="118">
        <v>1</v>
      </c>
      <c r="G1403" s="181">
        <v>32.909999999999997</v>
      </c>
      <c r="H1403" s="181">
        <v>32.909999999999997</v>
      </c>
    </row>
    <row r="1404" spans="1:8" s="179" customFormat="1" ht="15" customHeight="1" x14ac:dyDescent="0.2">
      <c r="A1404" s="182"/>
      <c r="B1404" s="182"/>
      <c r="C1404" s="182"/>
      <c r="D1404" s="182"/>
      <c r="E1404" s="182"/>
      <c r="F1404" s="202" t="s">
        <v>397</v>
      </c>
      <c r="G1404" s="202"/>
      <c r="H1404" s="183">
        <v>32.909999999999997</v>
      </c>
    </row>
    <row r="1405" spans="1:8" s="179" customFormat="1" ht="15" customHeight="1" x14ac:dyDescent="0.2">
      <c r="A1405" s="203" t="s">
        <v>182</v>
      </c>
      <c r="B1405" s="203"/>
      <c r="C1405" s="204" t="s">
        <v>161</v>
      </c>
      <c r="D1405" s="204"/>
      <c r="E1405" s="108" t="s">
        <v>162</v>
      </c>
      <c r="F1405" s="108" t="s">
        <v>163</v>
      </c>
      <c r="G1405" s="108" t="s">
        <v>164</v>
      </c>
      <c r="H1405" s="108" t="s">
        <v>165</v>
      </c>
    </row>
    <row r="1406" spans="1:8" s="179" customFormat="1" ht="29.1" customHeight="1" x14ac:dyDescent="0.2">
      <c r="A1406" s="109" t="s">
        <v>770</v>
      </c>
      <c r="B1406" s="180" t="s">
        <v>771</v>
      </c>
      <c r="C1406" s="205" t="s">
        <v>13</v>
      </c>
      <c r="D1406" s="205"/>
      <c r="E1406" s="109" t="s">
        <v>96</v>
      </c>
      <c r="F1406" s="118">
        <v>1</v>
      </c>
      <c r="G1406" s="181">
        <v>0.37</v>
      </c>
      <c r="H1406" s="181">
        <v>0.37</v>
      </c>
    </row>
    <row r="1407" spans="1:8" s="179" customFormat="1" ht="15" customHeight="1" x14ac:dyDescent="0.2">
      <c r="A1407" s="182"/>
      <c r="B1407" s="182"/>
      <c r="C1407" s="182"/>
      <c r="D1407" s="182"/>
      <c r="E1407" s="182"/>
      <c r="F1407" s="202" t="s">
        <v>186</v>
      </c>
      <c r="G1407" s="202"/>
      <c r="H1407" s="183">
        <v>0.37</v>
      </c>
    </row>
    <row r="1408" spans="1:8" s="179" customFormat="1" ht="15" customHeight="1" x14ac:dyDescent="0.2">
      <c r="A1408" s="182"/>
      <c r="B1408" s="182"/>
      <c r="C1408" s="182"/>
      <c r="D1408" s="182"/>
      <c r="E1408" s="182"/>
      <c r="F1408" s="202" t="s">
        <v>187</v>
      </c>
      <c r="G1408" s="202"/>
      <c r="H1408" s="176">
        <v>39.5</v>
      </c>
    </row>
    <row r="1409" spans="1:8" s="179" customFormat="1" ht="15" customHeight="1" x14ac:dyDescent="0.2">
      <c r="A1409" s="182"/>
      <c r="B1409" s="182"/>
      <c r="C1409" s="182"/>
      <c r="D1409" s="182"/>
      <c r="E1409" s="182"/>
      <c r="F1409" s="202" t="s">
        <v>188</v>
      </c>
      <c r="G1409" s="202"/>
      <c r="H1409" s="176">
        <v>21.65</v>
      </c>
    </row>
    <row r="1410" spans="1:8" s="179" customFormat="1" ht="15" customHeight="1" x14ac:dyDescent="0.2">
      <c r="A1410" s="182"/>
      <c r="B1410" s="182"/>
      <c r="C1410" s="182"/>
      <c r="D1410" s="182"/>
      <c r="E1410" s="182"/>
      <c r="F1410" s="202" t="s">
        <v>983</v>
      </c>
      <c r="G1410" s="202"/>
      <c r="H1410" s="176">
        <v>17.850000000000001</v>
      </c>
    </row>
    <row r="1411" spans="1:8" s="179" customFormat="1" ht="15" customHeight="1" x14ac:dyDescent="0.2">
      <c r="A1411" s="182"/>
      <c r="B1411" s="182"/>
      <c r="C1411" s="182"/>
      <c r="D1411" s="182"/>
      <c r="E1411" s="182"/>
      <c r="F1411" s="202" t="s">
        <v>189</v>
      </c>
      <c r="G1411" s="202"/>
      <c r="H1411" s="176">
        <v>39.5</v>
      </c>
    </row>
    <row r="1412" spans="1:8" s="179" customFormat="1" ht="15" customHeight="1" x14ac:dyDescent="0.2">
      <c r="A1412" s="182"/>
      <c r="B1412" s="182"/>
      <c r="C1412" s="182"/>
      <c r="D1412" s="182"/>
      <c r="E1412" s="182"/>
      <c r="F1412" s="202" t="s">
        <v>984</v>
      </c>
      <c r="G1412" s="202"/>
      <c r="H1412" s="176">
        <v>8.19</v>
      </c>
    </row>
    <row r="1413" spans="1:8" s="179" customFormat="1" ht="15" customHeight="1" x14ac:dyDescent="0.2">
      <c r="A1413" s="182"/>
      <c r="B1413" s="182"/>
      <c r="C1413" s="182"/>
      <c r="D1413" s="182"/>
      <c r="E1413" s="182"/>
      <c r="F1413" s="202" t="s">
        <v>190</v>
      </c>
      <c r="G1413" s="202"/>
      <c r="H1413" s="176">
        <v>47.69</v>
      </c>
    </row>
    <row r="1414" spans="1:8" s="179" customFormat="1" ht="9.9499999999999993" customHeight="1" x14ac:dyDescent="0.2">
      <c r="A1414" s="182"/>
      <c r="B1414" s="182"/>
      <c r="C1414" s="182"/>
      <c r="D1414" s="182"/>
      <c r="E1414" s="182"/>
      <c r="F1414" s="207"/>
      <c r="G1414" s="207"/>
      <c r="H1414" s="207"/>
    </row>
    <row r="1415" spans="1:8" s="179" customFormat="1" ht="20.100000000000001" customHeight="1" x14ac:dyDescent="0.2">
      <c r="A1415" s="208" t="s">
        <v>772</v>
      </c>
      <c r="B1415" s="208"/>
      <c r="C1415" s="208"/>
      <c r="D1415" s="208"/>
      <c r="E1415" s="208"/>
      <c r="F1415" s="208"/>
      <c r="G1415" s="208"/>
      <c r="H1415" s="208"/>
    </row>
    <row r="1416" spans="1:8" s="179" customFormat="1" ht="15" customHeight="1" x14ac:dyDescent="0.2">
      <c r="A1416" s="203" t="s">
        <v>384</v>
      </c>
      <c r="B1416" s="203"/>
      <c r="C1416" s="204" t="s">
        <v>161</v>
      </c>
      <c r="D1416" s="204"/>
      <c r="E1416" s="108" t="s">
        <v>162</v>
      </c>
      <c r="F1416" s="108" t="s">
        <v>163</v>
      </c>
      <c r="G1416" s="108" t="s">
        <v>164</v>
      </c>
      <c r="H1416" s="108" t="s">
        <v>165</v>
      </c>
    </row>
    <row r="1417" spans="1:8" s="179" customFormat="1" ht="21" customHeight="1" x14ac:dyDescent="0.2">
      <c r="A1417" s="109" t="s">
        <v>410</v>
      </c>
      <c r="B1417" s="180" t="s">
        <v>411</v>
      </c>
      <c r="C1417" s="205" t="s">
        <v>13</v>
      </c>
      <c r="D1417" s="205"/>
      <c r="E1417" s="109" t="s">
        <v>96</v>
      </c>
      <c r="F1417" s="118">
        <v>1</v>
      </c>
      <c r="G1417" s="181">
        <v>3.62</v>
      </c>
      <c r="H1417" s="181">
        <v>3.62</v>
      </c>
    </row>
    <row r="1418" spans="1:8" s="179" customFormat="1" ht="21" customHeight="1" x14ac:dyDescent="0.2">
      <c r="A1418" s="109" t="s">
        <v>412</v>
      </c>
      <c r="B1418" s="180" t="s">
        <v>413</v>
      </c>
      <c r="C1418" s="205" t="s">
        <v>13</v>
      </c>
      <c r="D1418" s="205"/>
      <c r="E1418" s="109" t="s">
        <v>96</v>
      </c>
      <c r="F1418" s="118">
        <v>1</v>
      </c>
      <c r="G1418" s="181">
        <v>1.05</v>
      </c>
      <c r="H1418" s="181">
        <v>1.05</v>
      </c>
    </row>
    <row r="1419" spans="1:8" s="179" customFormat="1" ht="21" customHeight="1" x14ac:dyDescent="0.2">
      <c r="A1419" s="109" t="s">
        <v>387</v>
      </c>
      <c r="B1419" s="180" t="s">
        <v>388</v>
      </c>
      <c r="C1419" s="205" t="s">
        <v>13</v>
      </c>
      <c r="D1419" s="205"/>
      <c r="E1419" s="109" t="s">
        <v>96</v>
      </c>
      <c r="F1419" s="118">
        <v>1</v>
      </c>
      <c r="G1419" s="181">
        <v>1.1399999999999999</v>
      </c>
      <c r="H1419" s="181">
        <v>1.1399999999999999</v>
      </c>
    </row>
    <row r="1420" spans="1:8" s="179" customFormat="1" ht="21" customHeight="1" x14ac:dyDescent="0.2">
      <c r="A1420" s="109" t="s">
        <v>414</v>
      </c>
      <c r="B1420" s="180" t="s">
        <v>415</v>
      </c>
      <c r="C1420" s="205" t="s">
        <v>13</v>
      </c>
      <c r="D1420" s="205"/>
      <c r="E1420" s="109" t="s">
        <v>96</v>
      </c>
      <c r="F1420" s="118">
        <v>1</v>
      </c>
      <c r="G1420" s="181">
        <v>0.62</v>
      </c>
      <c r="H1420" s="181">
        <v>0.62</v>
      </c>
    </row>
    <row r="1421" spans="1:8" s="179" customFormat="1" ht="21" customHeight="1" x14ac:dyDescent="0.2">
      <c r="A1421" s="109" t="s">
        <v>391</v>
      </c>
      <c r="B1421" s="180" t="s">
        <v>392</v>
      </c>
      <c r="C1421" s="205" t="s">
        <v>13</v>
      </c>
      <c r="D1421" s="205"/>
      <c r="E1421" s="109" t="s">
        <v>96</v>
      </c>
      <c r="F1421" s="118">
        <v>1</v>
      </c>
      <c r="G1421" s="181">
        <v>0.06</v>
      </c>
      <c r="H1421" s="181">
        <v>0.06</v>
      </c>
    </row>
    <row r="1422" spans="1:8" s="179" customFormat="1" ht="21" customHeight="1" x14ac:dyDescent="0.2">
      <c r="A1422" s="109" t="s">
        <v>416</v>
      </c>
      <c r="B1422" s="180" t="s">
        <v>417</v>
      </c>
      <c r="C1422" s="205" t="s">
        <v>13</v>
      </c>
      <c r="D1422" s="205"/>
      <c r="E1422" s="109" t="s">
        <v>96</v>
      </c>
      <c r="F1422" s="118">
        <v>1</v>
      </c>
      <c r="G1422" s="181">
        <v>0.68</v>
      </c>
      <c r="H1422" s="181">
        <v>0.68</v>
      </c>
    </row>
    <row r="1423" spans="1:8" s="179" customFormat="1" ht="15" customHeight="1" x14ac:dyDescent="0.2">
      <c r="A1423" s="182"/>
      <c r="B1423" s="182"/>
      <c r="C1423" s="182"/>
      <c r="D1423" s="182"/>
      <c r="E1423" s="182"/>
      <c r="F1423" s="202" t="s">
        <v>393</v>
      </c>
      <c r="G1423" s="202"/>
      <c r="H1423" s="183">
        <v>7.17</v>
      </c>
    </row>
    <row r="1424" spans="1:8" s="179" customFormat="1" ht="15" customHeight="1" x14ac:dyDescent="0.2">
      <c r="A1424" s="203" t="s">
        <v>394</v>
      </c>
      <c r="B1424" s="203"/>
      <c r="C1424" s="204" t="s">
        <v>161</v>
      </c>
      <c r="D1424" s="204"/>
      <c r="E1424" s="108" t="s">
        <v>162</v>
      </c>
      <c r="F1424" s="108" t="s">
        <v>163</v>
      </c>
      <c r="G1424" s="108" t="s">
        <v>164</v>
      </c>
      <c r="H1424" s="108" t="s">
        <v>165</v>
      </c>
    </row>
    <row r="1425" spans="1:8" s="179" customFormat="1" ht="15" customHeight="1" x14ac:dyDescent="0.2">
      <c r="A1425" s="109" t="s">
        <v>594</v>
      </c>
      <c r="B1425" s="180" t="s">
        <v>595</v>
      </c>
      <c r="C1425" s="205" t="s">
        <v>13</v>
      </c>
      <c r="D1425" s="205"/>
      <c r="E1425" s="109" t="s">
        <v>96</v>
      </c>
      <c r="F1425" s="118">
        <v>1</v>
      </c>
      <c r="G1425" s="181">
        <v>24.05</v>
      </c>
      <c r="H1425" s="181">
        <v>24.05</v>
      </c>
    </row>
    <row r="1426" spans="1:8" s="179" customFormat="1" ht="15" customHeight="1" x14ac:dyDescent="0.2">
      <c r="A1426" s="182"/>
      <c r="B1426" s="182"/>
      <c r="C1426" s="182"/>
      <c r="D1426" s="182"/>
      <c r="E1426" s="182"/>
      <c r="F1426" s="202" t="s">
        <v>397</v>
      </c>
      <c r="G1426" s="202"/>
      <c r="H1426" s="183">
        <v>24.05</v>
      </c>
    </row>
    <row r="1427" spans="1:8" s="179" customFormat="1" ht="15" customHeight="1" x14ac:dyDescent="0.2">
      <c r="A1427" s="203" t="s">
        <v>182</v>
      </c>
      <c r="B1427" s="203"/>
      <c r="C1427" s="204" t="s">
        <v>161</v>
      </c>
      <c r="D1427" s="204"/>
      <c r="E1427" s="108" t="s">
        <v>162</v>
      </c>
      <c r="F1427" s="108" t="s">
        <v>163</v>
      </c>
      <c r="G1427" s="108" t="s">
        <v>164</v>
      </c>
      <c r="H1427" s="108" t="s">
        <v>165</v>
      </c>
    </row>
    <row r="1428" spans="1:8" s="179" customFormat="1" ht="21" customHeight="1" x14ac:dyDescent="0.2">
      <c r="A1428" s="109" t="s">
        <v>773</v>
      </c>
      <c r="B1428" s="180" t="s">
        <v>774</v>
      </c>
      <c r="C1428" s="205" t="s">
        <v>13</v>
      </c>
      <c r="D1428" s="205"/>
      <c r="E1428" s="109" t="s">
        <v>96</v>
      </c>
      <c r="F1428" s="118">
        <v>1</v>
      </c>
      <c r="G1428" s="181">
        <v>0.5</v>
      </c>
      <c r="H1428" s="181">
        <v>0.5</v>
      </c>
    </row>
    <row r="1429" spans="1:8" s="179" customFormat="1" ht="15" customHeight="1" x14ac:dyDescent="0.2">
      <c r="A1429" s="182"/>
      <c r="B1429" s="182"/>
      <c r="C1429" s="182"/>
      <c r="D1429" s="182"/>
      <c r="E1429" s="182"/>
      <c r="F1429" s="202" t="s">
        <v>186</v>
      </c>
      <c r="G1429" s="202"/>
      <c r="H1429" s="183">
        <v>0.5</v>
      </c>
    </row>
    <row r="1430" spans="1:8" s="179" customFormat="1" ht="15" customHeight="1" x14ac:dyDescent="0.2">
      <c r="A1430" s="182"/>
      <c r="B1430" s="182"/>
      <c r="C1430" s="182"/>
      <c r="D1430" s="182"/>
      <c r="E1430" s="182"/>
      <c r="F1430" s="202" t="s">
        <v>187</v>
      </c>
      <c r="G1430" s="202"/>
      <c r="H1430" s="176">
        <v>31.72</v>
      </c>
    </row>
    <row r="1431" spans="1:8" s="179" customFormat="1" ht="15" customHeight="1" x14ac:dyDescent="0.2">
      <c r="A1431" s="182"/>
      <c r="B1431" s="182"/>
      <c r="C1431" s="182"/>
      <c r="D1431" s="182"/>
      <c r="E1431" s="182"/>
      <c r="F1431" s="202" t="s">
        <v>188</v>
      </c>
      <c r="G1431" s="202"/>
      <c r="H1431" s="176">
        <v>18.55</v>
      </c>
    </row>
    <row r="1432" spans="1:8" s="179" customFormat="1" ht="15" customHeight="1" x14ac:dyDescent="0.2">
      <c r="A1432" s="182"/>
      <c r="B1432" s="182"/>
      <c r="C1432" s="182"/>
      <c r="D1432" s="182"/>
      <c r="E1432" s="182"/>
      <c r="F1432" s="202" t="s">
        <v>983</v>
      </c>
      <c r="G1432" s="202"/>
      <c r="H1432" s="176">
        <v>13.17</v>
      </c>
    </row>
    <row r="1433" spans="1:8" s="179" customFormat="1" ht="15" customHeight="1" x14ac:dyDescent="0.2">
      <c r="A1433" s="182"/>
      <c r="B1433" s="182"/>
      <c r="C1433" s="182"/>
      <c r="D1433" s="182"/>
      <c r="E1433" s="182"/>
      <c r="F1433" s="202" t="s">
        <v>189</v>
      </c>
      <c r="G1433" s="202"/>
      <c r="H1433" s="176">
        <v>31.72</v>
      </c>
    </row>
    <row r="1434" spans="1:8" s="179" customFormat="1" ht="15" customHeight="1" x14ac:dyDescent="0.2">
      <c r="A1434" s="182"/>
      <c r="B1434" s="182"/>
      <c r="C1434" s="182"/>
      <c r="D1434" s="182"/>
      <c r="E1434" s="182"/>
      <c r="F1434" s="202" t="s">
        <v>984</v>
      </c>
      <c r="G1434" s="202"/>
      <c r="H1434" s="176">
        <v>6.58</v>
      </c>
    </row>
    <row r="1435" spans="1:8" s="179" customFormat="1" ht="15" customHeight="1" x14ac:dyDescent="0.2">
      <c r="A1435" s="182"/>
      <c r="B1435" s="182"/>
      <c r="C1435" s="182"/>
      <c r="D1435" s="182"/>
      <c r="E1435" s="182"/>
      <c r="F1435" s="202" t="s">
        <v>190</v>
      </c>
      <c r="G1435" s="202"/>
      <c r="H1435" s="176">
        <v>38.299999999999997</v>
      </c>
    </row>
    <row r="1436" spans="1:8" s="179" customFormat="1" ht="9.9499999999999993" customHeight="1" x14ac:dyDescent="0.2">
      <c r="A1436" s="182"/>
      <c r="B1436" s="182"/>
      <c r="C1436" s="182"/>
      <c r="D1436" s="182"/>
      <c r="E1436" s="182"/>
      <c r="F1436" s="207"/>
      <c r="G1436" s="207"/>
      <c r="H1436" s="207"/>
    </row>
    <row r="1437" spans="1:8" s="179" customFormat="1" ht="20.100000000000001" customHeight="1" x14ac:dyDescent="0.2">
      <c r="A1437" s="208" t="s">
        <v>775</v>
      </c>
      <c r="B1437" s="208"/>
      <c r="C1437" s="208"/>
      <c r="D1437" s="208"/>
      <c r="E1437" s="208"/>
      <c r="F1437" s="208"/>
      <c r="G1437" s="208"/>
      <c r="H1437" s="208"/>
    </row>
    <row r="1438" spans="1:8" s="179" customFormat="1" ht="15" customHeight="1" x14ac:dyDescent="0.2">
      <c r="A1438" s="203" t="s">
        <v>384</v>
      </c>
      <c r="B1438" s="203"/>
      <c r="C1438" s="204" t="s">
        <v>161</v>
      </c>
      <c r="D1438" s="204"/>
      <c r="E1438" s="108" t="s">
        <v>162</v>
      </c>
      <c r="F1438" s="108" t="s">
        <v>163</v>
      </c>
      <c r="G1438" s="108" t="s">
        <v>164</v>
      </c>
      <c r="H1438" s="108" t="s">
        <v>165</v>
      </c>
    </row>
    <row r="1439" spans="1:8" s="179" customFormat="1" ht="21" customHeight="1" x14ac:dyDescent="0.2">
      <c r="A1439" s="109" t="s">
        <v>410</v>
      </c>
      <c r="B1439" s="180" t="s">
        <v>411</v>
      </c>
      <c r="C1439" s="205" t="s">
        <v>13</v>
      </c>
      <c r="D1439" s="205"/>
      <c r="E1439" s="109" t="s">
        <v>96</v>
      </c>
      <c r="F1439" s="118">
        <v>1</v>
      </c>
      <c r="G1439" s="181">
        <v>3.62</v>
      </c>
      <c r="H1439" s="181">
        <v>3.62</v>
      </c>
    </row>
    <row r="1440" spans="1:8" s="179" customFormat="1" ht="21" customHeight="1" x14ac:dyDescent="0.2">
      <c r="A1440" s="109" t="s">
        <v>776</v>
      </c>
      <c r="B1440" s="180" t="s">
        <v>777</v>
      </c>
      <c r="C1440" s="205" t="s">
        <v>13</v>
      </c>
      <c r="D1440" s="205"/>
      <c r="E1440" s="109" t="s">
        <v>96</v>
      </c>
      <c r="F1440" s="118">
        <v>1</v>
      </c>
      <c r="G1440" s="181">
        <v>1.48</v>
      </c>
      <c r="H1440" s="181">
        <v>1.48</v>
      </c>
    </row>
    <row r="1441" spans="1:8" s="179" customFormat="1" ht="21" customHeight="1" x14ac:dyDescent="0.2">
      <c r="A1441" s="109" t="s">
        <v>387</v>
      </c>
      <c r="B1441" s="180" t="s">
        <v>388</v>
      </c>
      <c r="C1441" s="205" t="s">
        <v>13</v>
      </c>
      <c r="D1441" s="205"/>
      <c r="E1441" s="109" t="s">
        <v>96</v>
      </c>
      <c r="F1441" s="118">
        <v>1</v>
      </c>
      <c r="G1441" s="181">
        <v>1.1399999999999999</v>
      </c>
      <c r="H1441" s="181">
        <v>1.1399999999999999</v>
      </c>
    </row>
    <row r="1442" spans="1:8" s="179" customFormat="1" ht="21" customHeight="1" x14ac:dyDescent="0.2">
      <c r="A1442" s="109" t="s">
        <v>778</v>
      </c>
      <c r="B1442" s="180" t="s">
        <v>779</v>
      </c>
      <c r="C1442" s="205" t="s">
        <v>13</v>
      </c>
      <c r="D1442" s="205"/>
      <c r="E1442" s="109" t="s">
        <v>96</v>
      </c>
      <c r="F1442" s="118">
        <v>1</v>
      </c>
      <c r="G1442" s="181">
        <v>1.64</v>
      </c>
      <c r="H1442" s="181">
        <v>1.64</v>
      </c>
    </row>
    <row r="1443" spans="1:8" s="179" customFormat="1" ht="21" customHeight="1" x14ac:dyDescent="0.2">
      <c r="A1443" s="109" t="s">
        <v>391</v>
      </c>
      <c r="B1443" s="180" t="s">
        <v>392</v>
      </c>
      <c r="C1443" s="205" t="s">
        <v>13</v>
      </c>
      <c r="D1443" s="205"/>
      <c r="E1443" s="109" t="s">
        <v>96</v>
      </c>
      <c r="F1443" s="118">
        <v>1</v>
      </c>
      <c r="G1443" s="181">
        <v>0.06</v>
      </c>
      <c r="H1443" s="181">
        <v>0.06</v>
      </c>
    </row>
    <row r="1444" spans="1:8" s="179" customFormat="1" ht="21" customHeight="1" x14ac:dyDescent="0.2">
      <c r="A1444" s="109" t="s">
        <v>416</v>
      </c>
      <c r="B1444" s="180" t="s">
        <v>417</v>
      </c>
      <c r="C1444" s="205" t="s">
        <v>13</v>
      </c>
      <c r="D1444" s="205"/>
      <c r="E1444" s="109" t="s">
        <v>96</v>
      </c>
      <c r="F1444" s="118">
        <v>1</v>
      </c>
      <c r="G1444" s="181">
        <v>0.68</v>
      </c>
      <c r="H1444" s="181">
        <v>0.68</v>
      </c>
    </row>
    <row r="1445" spans="1:8" s="179" customFormat="1" ht="15" customHeight="1" x14ac:dyDescent="0.2">
      <c r="A1445" s="182"/>
      <c r="B1445" s="182"/>
      <c r="C1445" s="182"/>
      <c r="D1445" s="182"/>
      <c r="E1445" s="182"/>
      <c r="F1445" s="202" t="s">
        <v>393</v>
      </c>
      <c r="G1445" s="202"/>
      <c r="H1445" s="183">
        <v>8.6199999999999992</v>
      </c>
    </row>
    <row r="1446" spans="1:8" s="179" customFormat="1" ht="15" customHeight="1" x14ac:dyDescent="0.2">
      <c r="A1446" s="203" t="s">
        <v>394</v>
      </c>
      <c r="B1446" s="203"/>
      <c r="C1446" s="204" t="s">
        <v>161</v>
      </c>
      <c r="D1446" s="204"/>
      <c r="E1446" s="108" t="s">
        <v>162</v>
      </c>
      <c r="F1446" s="108" t="s">
        <v>163</v>
      </c>
      <c r="G1446" s="108" t="s">
        <v>164</v>
      </c>
      <c r="H1446" s="108" t="s">
        <v>165</v>
      </c>
    </row>
    <row r="1447" spans="1:8" s="179" customFormat="1" ht="15" customHeight="1" x14ac:dyDescent="0.2">
      <c r="A1447" s="109" t="s">
        <v>597</v>
      </c>
      <c r="B1447" s="180" t="s">
        <v>598</v>
      </c>
      <c r="C1447" s="205" t="s">
        <v>13</v>
      </c>
      <c r="D1447" s="205"/>
      <c r="E1447" s="109" t="s">
        <v>96</v>
      </c>
      <c r="F1447" s="118">
        <v>1</v>
      </c>
      <c r="G1447" s="181">
        <v>24.05</v>
      </c>
      <c r="H1447" s="181">
        <v>24.05</v>
      </c>
    </row>
    <row r="1448" spans="1:8" s="179" customFormat="1" ht="15" customHeight="1" x14ac:dyDescent="0.2">
      <c r="A1448" s="182"/>
      <c r="B1448" s="182"/>
      <c r="C1448" s="182"/>
      <c r="D1448" s="182"/>
      <c r="E1448" s="182"/>
      <c r="F1448" s="202" t="s">
        <v>397</v>
      </c>
      <c r="G1448" s="202"/>
      <c r="H1448" s="183">
        <v>24.05</v>
      </c>
    </row>
    <row r="1449" spans="1:8" s="179" customFormat="1" ht="15" customHeight="1" x14ac:dyDescent="0.2">
      <c r="A1449" s="203" t="s">
        <v>182</v>
      </c>
      <c r="B1449" s="203"/>
      <c r="C1449" s="204" t="s">
        <v>161</v>
      </c>
      <c r="D1449" s="204"/>
      <c r="E1449" s="108" t="s">
        <v>162</v>
      </c>
      <c r="F1449" s="108" t="s">
        <v>163</v>
      </c>
      <c r="G1449" s="108" t="s">
        <v>164</v>
      </c>
      <c r="H1449" s="108" t="s">
        <v>165</v>
      </c>
    </row>
    <row r="1450" spans="1:8" s="179" customFormat="1" ht="21" customHeight="1" x14ac:dyDescent="0.2">
      <c r="A1450" s="109" t="s">
        <v>780</v>
      </c>
      <c r="B1450" s="180" t="s">
        <v>781</v>
      </c>
      <c r="C1450" s="205" t="s">
        <v>13</v>
      </c>
      <c r="D1450" s="205"/>
      <c r="E1450" s="109" t="s">
        <v>96</v>
      </c>
      <c r="F1450" s="118">
        <v>1</v>
      </c>
      <c r="G1450" s="181">
        <v>0.35</v>
      </c>
      <c r="H1450" s="181">
        <v>0.35</v>
      </c>
    </row>
    <row r="1451" spans="1:8" s="179" customFormat="1" ht="15" customHeight="1" x14ac:dyDescent="0.2">
      <c r="A1451" s="182"/>
      <c r="B1451" s="182"/>
      <c r="C1451" s="182"/>
      <c r="D1451" s="182"/>
      <c r="E1451" s="182"/>
      <c r="F1451" s="202" t="s">
        <v>186</v>
      </c>
      <c r="G1451" s="202"/>
      <c r="H1451" s="183">
        <v>0.35</v>
      </c>
    </row>
    <row r="1452" spans="1:8" s="179" customFormat="1" ht="15" customHeight="1" x14ac:dyDescent="0.2">
      <c r="A1452" s="182"/>
      <c r="B1452" s="182"/>
      <c r="C1452" s="182"/>
      <c r="D1452" s="182"/>
      <c r="E1452" s="182"/>
      <c r="F1452" s="202" t="s">
        <v>187</v>
      </c>
      <c r="G1452" s="202"/>
      <c r="H1452" s="176">
        <v>33.020000000000003</v>
      </c>
    </row>
    <row r="1453" spans="1:8" s="179" customFormat="1" ht="15" customHeight="1" x14ac:dyDescent="0.2">
      <c r="A1453" s="182"/>
      <c r="B1453" s="182"/>
      <c r="C1453" s="182"/>
      <c r="D1453" s="182"/>
      <c r="E1453" s="182"/>
      <c r="F1453" s="202" t="s">
        <v>188</v>
      </c>
      <c r="G1453" s="202"/>
      <c r="H1453" s="176">
        <v>19.93</v>
      </c>
    </row>
    <row r="1454" spans="1:8" s="179" customFormat="1" ht="15" customHeight="1" x14ac:dyDescent="0.2">
      <c r="A1454" s="182"/>
      <c r="B1454" s="182"/>
      <c r="C1454" s="182"/>
      <c r="D1454" s="182"/>
      <c r="E1454" s="182"/>
      <c r="F1454" s="202" t="s">
        <v>983</v>
      </c>
      <c r="G1454" s="202"/>
      <c r="H1454" s="176">
        <v>13.09</v>
      </c>
    </row>
    <row r="1455" spans="1:8" s="179" customFormat="1" ht="15" customHeight="1" x14ac:dyDescent="0.2">
      <c r="A1455" s="182"/>
      <c r="B1455" s="182"/>
      <c r="C1455" s="182"/>
      <c r="D1455" s="182"/>
      <c r="E1455" s="182"/>
      <c r="F1455" s="202" t="s">
        <v>189</v>
      </c>
      <c r="G1455" s="202"/>
      <c r="H1455" s="176">
        <v>33.020000000000003</v>
      </c>
    </row>
    <row r="1456" spans="1:8" s="179" customFormat="1" ht="15" customHeight="1" x14ac:dyDescent="0.2">
      <c r="A1456" s="182"/>
      <c r="B1456" s="182"/>
      <c r="C1456" s="182"/>
      <c r="D1456" s="182"/>
      <c r="E1456" s="182"/>
      <c r="F1456" s="202" t="s">
        <v>984</v>
      </c>
      <c r="G1456" s="202"/>
      <c r="H1456" s="176">
        <v>6.85</v>
      </c>
    </row>
    <row r="1457" spans="1:8" s="179" customFormat="1" ht="15" customHeight="1" x14ac:dyDescent="0.2">
      <c r="A1457" s="182"/>
      <c r="B1457" s="182"/>
      <c r="C1457" s="182"/>
      <c r="D1457" s="182"/>
      <c r="E1457" s="182"/>
      <c r="F1457" s="202" t="s">
        <v>190</v>
      </c>
      <c r="G1457" s="202"/>
      <c r="H1457" s="176">
        <v>39.869999999999997</v>
      </c>
    </row>
    <row r="1458" spans="1:8" s="179" customFormat="1" ht="9.9499999999999993" customHeight="1" x14ac:dyDescent="0.2">
      <c r="A1458" s="182"/>
      <c r="B1458" s="182"/>
      <c r="C1458" s="182"/>
      <c r="D1458" s="182"/>
      <c r="E1458" s="182"/>
      <c r="F1458" s="207"/>
      <c r="G1458" s="207"/>
      <c r="H1458" s="207"/>
    </row>
    <row r="1459" spans="1:8" s="179" customFormat="1" ht="20.100000000000001" customHeight="1" x14ac:dyDescent="0.2">
      <c r="A1459" s="208" t="s">
        <v>782</v>
      </c>
      <c r="B1459" s="208"/>
      <c r="C1459" s="208"/>
      <c r="D1459" s="208"/>
      <c r="E1459" s="208"/>
      <c r="F1459" s="208"/>
      <c r="G1459" s="208"/>
      <c r="H1459" s="208"/>
    </row>
    <row r="1460" spans="1:8" s="179" customFormat="1" ht="15" customHeight="1" x14ac:dyDescent="0.2">
      <c r="A1460" s="203" t="s">
        <v>182</v>
      </c>
      <c r="B1460" s="203"/>
      <c r="C1460" s="204" t="s">
        <v>161</v>
      </c>
      <c r="D1460" s="204"/>
      <c r="E1460" s="108" t="s">
        <v>162</v>
      </c>
      <c r="F1460" s="108" t="s">
        <v>163</v>
      </c>
      <c r="G1460" s="108" t="s">
        <v>164</v>
      </c>
      <c r="H1460" s="108" t="s">
        <v>165</v>
      </c>
    </row>
    <row r="1461" spans="1:8" s="179" customFormat="1" ht="15" customHeight="1" x14ac:dyDescent="0.2">
      <c r="A1461" s="109" t="s">
        <v>783</v>
      </c>
      <c r="B1461" s="180" t="s">
        <v>278</v>
      </c>
      <c r="C1461" s="205" t="s">
        <v>32</v>
      </c>
      <c r="D1461" s="205"/>
      <c r="E1461" s="109" t="s">
        <v>34</v>
      </c>
      <c r="F1461" s="118">
        <v>1</v>
      </c>
      <c r="G1461" s="181">
        <v>40.5</v>
      </c>
      <c r="H1461" s="181">
        <v>40.5</v>
      </c>
    </row>
    <row r="1462" spans="1:8" s="179" customFormat="1" ht="15" customHeight="1" x14ac:dyDescent="0.2">
      <c r="A1462" s="182"/>
      <c r="B1462" s="182"/>
      <c r="C1462" s="182"/>
      <c r="D1462" s="182"/>
      <c r="E1462" s="182"/>
      <c r="F1462" s="202" t="s">
        <v>186</v>
      </c>
      <c r="G1462" s="202"/>
      <c r="H1462" s="183">
        <v>40.5</v>
      </c>
    </row>
    <row r="1463" spans="1:8" s="179" customFormat="1" ht="15" customHeight="1" x14ac:dyDescent="0.2">
      <c r="A1463" s="182"/>
      <c r="B1463" s="182"/>
      <c r="C1463" s="182"/>
      <c r="D1463" s="182"/>
      <c r="E1463" s="182"/>
      <c r="F1463" s="202" t="s">
        <v>187</v>
      </c>
      <c r="G1463" s="202"/>
      <c r="H1463" s="176">
        <v>40.5</v>
      </c>
    </row>
    <row r="1464" spans="1:8" s="179" customFormat="1" ht="15" customHeight="1" x14ac:dyDescent="0.2">
      <c r="A1464" s="182"/>
      <c r="B1464" s="182"/>
      <c r="C1464" s="182"/>
      <c r="D1464" s="182"/>
      <c r="E1464" s="182"/>
      <c r="F1464" s="202" t="s">
        <v>188</v>
      </c>
      <c r="G1464" s="202"/>
      <c r="H1464" s="176">
        <v>40.5</v>
      </c>
    </row>
    <row r="1465" spans="1:8" s="179" customFormat="1" ht="15" customHeight="1" x14ac:dyDescent="0.2">
      <c r="A1465" s="182"/>
      <c r="B1465" s="182"/>
      <c r="C1465" s="182"/>
      <c r="D1465" s="182"/>
      <c r="E1465" s="182"/>
      <c r="F1465" s="202" t="s">
        <v>480</v>
      </c>
      <c r="G1465" s="202"/>
      <c r="H1465" s="176">
        <v>0</v>
      </c>
    </row>
    <row r="1466" spans="1:8" s="179" customFormat="1" ht="15" customHeight="1" x14ac:dyDescent="0.2">
      <c r="A1466" s="182"/>
      <c r="B1466" s="182"/>
      <c r="C1466" s="182"/>
      <c r="D1466" s="182"/>
      <c r="E1466" s="182"/>
      <c r="F1466" s="202" t="s">
        <v>189</v>
      </c>
      <c r="G1466" s="202"/>
      <c r="H1466" s="176">
        <v>40.5</v>
      </c>
    </row>
    <row r="1467" spans="1:8" s="179" customFormat="1" ht="15" customHeight="1" x14ac:dyDescent="0.2">
      <c r="A1467" s="182"/>
      <c r="B1467" s="182"/>
      <c r="C1467" s="182"/>
      <c r="D1467" s="182"/>
      <c r="E1467" s="182"/>
      <c r="F1467" s="202" t="s">
        <v>984</v>
      </c>
      <c r="G1467" s="202"/>
      <c r="H1467" s="176">
        <v>8.4</v>
      </c>
    </row>
    <row r="1468" spans="1:8" s="179" customFormat="1" ht="15" customHeight="1" x14ac:dyDescent="0.2">
      <c r="A1468" s="182"/>
      <c r="B1468" s="182"/>
      <c r="C1468" s="182"/>
      <c r="D1468" s="182"/>
      <c r="E1468" s="182"/>
      <c r="F1468" s="202" t="s">
        <v>190</v>
      </c>
      <c r="G1468" s="202"/>
      <c r="H1468" s="176">
        <v>48.9</v>
      </c>
    </row>
    <row r="1469" spans="1:8" s="179" customFormat="1" ht="9.9499999999999993" customHeight="1" x14ac:dyDescent="0.2">
      <c r="A1469" s="182"/>
      <c r="B1469" s="182"/>
      <c r="C1469" s="182"/>
      <c r="D1469" s="182"/>
      <c r="E1469" s="182"/>
      <c r="F1469" s="207"/>
      <c r="G1469" s="207"/>
      <c r="H1469" s="207"/>
    </row>
    <row r="1470" spans="1:8" s="179" customFormat="1" ht="20.100000000000001" customHeight="1" x14ac:dyDescent="0.2">
      <c r="A1470" s="208" t="s">
        <v>784</v>
      </c>
      <c r="B1470" s="208"/>
      <c r="C1470" s="208"/>
      <c r="D1470" s="208"/>
      <c r="E1470" s="208"/>
      <c r="F1470" s="208"/>
      <c r="G1470" s="208"/>
      <c r="H1470" s="208"/>
    </row>
    <row r="1471" spans="1:8" s="179" customFormat="1" ht="12.95" customHeight="1" x14ac:dyDescent="0.2">
      <c r="A1471" s="209" t="s">
        <v>192</v>
      </c>
      <c r="B1471" s="209"/>
      <c r="C1471" s="210" t="s">
        <v>193</v>
      </c>
      <c r="D1471" s="204" t="s">
        <v>194</v>
      </c>
      <c r="E1471" s="204"/>
      <c r="F1471" s="204" t="s">
        <v>195</v>
      </c>
      <c r="G1471" s="204"/>
      <c r="H1471" s="204" t="s">
        <v>196</v>
      </c>
    </row>
    <row r="1472" spans="1:8" s="179" customFormat="1" ht="12" customHeight="1" x14ac:dyDescent="0.2">
      <c r="A1472" s="209"/>
      <c r="B1472" s="209"/>
      <c r="C1472" s="210"/>
      <c r="D1472" s="108" t="s">
        <v>197</v>
      </c>
      <c r="E1472" s="108" t="s">
        <v>198</v>
      </c>
      <c r="F1472" s="108" t="s">
        <v>197</v>
      </c>
      <c r="G1472" s="108" t="s">
        <v>198</v>
      </c>
      <c r="H1472" s="204"/>
    </row>
    <row r="1473" spans="1:8" s="179" customFormat="1" ht="15.95" customHeight="1" x14ac:dyDescent="0.2">
      <c r="A1473" s="109" t="s">
        <v>785</v>
      </c>
      <c r="B1473" s="110" t="s">
        <v>786</v>
      </c>
      <c r="C1473" s="111">
        <v>1</v>
      </c>
      <c r="D1473" s="112">
        <v>1</v>
      </c>
      <c r="E1473" s="112">
        <v>0</v>
      </c>
      <c r="F1473" s="113">
        <v>50.6432</v>
      </c>
      <c r="G1473" s="113">
        <v>44.865200000000002</v>
      </c>
      <c r="H1473" s="113">
        <v>50.6432</v>
      </c>
    </row>
    <row r="1474" spans="1:8" s="179" customFormat="1" ht="15" customHeight="1" x14ac:dyDescent="0.2">
      <c r="A1474" s="109" t="s">
        <v>787</v>
      </c>
      <c r="B1474" s="110" t="s">
        <v>788</v>
      </c>
      <c r="C1474" s="111">
        <v>1</v>
      </c>
      <c r="D1474" s="112">
        <v>1</v>
      </c>
      <c r="E1474" s="112">
        <v>0</v>
      </c>
      <c r="F1474" s="113">
        <v>27.19</v>
      </c>
      <c r="G1474" s="113">
        <v>5.6768999999999998</v>
      </c>
      <c r="H1474" s="113">
        <v>27.19</v>
      </c>
    </row>
    <row r="1475" spans="1:8" s="179" customFormat="1" ht="15" customHeight="1" x14ac:dyDescent="0.2">
      <c r="A1475" s="182"/>
      <c r="B1475" s="182"/>
      <c r="C1475" s="182"/>
      <c r="D1475" s="182"/>
      <c r="E1475" s="182"/>
      <c r="F1475" s="202" t="s">
        <v>201</v>
      </c>
      <c r="G1475" s="202"/>
      <c r="H1475" s="114">
        <v>77.833200000000005</v>
      </c>
    </row>
    <row r="1476" spans="1:8" s="179" customFormat="1" ht="20.100000000000001" customHeight="1" x14ac:dyDescent="0.2">
      <c r="A1476" s="203" t="s">
        <v>202</v>
      </c>
      <c r="B1476" s="203"/>
      <c r="C1476" s="203"/>
      <c r="D1476" s="203"/>
      <c r="E1476" s="108" t="s">
        <v>162</v>
      </c>
      <c r="F1476" s="108" t="s">
        <v>203</v>
      </c>
      <c r="G1476" s="108" t="s">
        <v>204</v>
      </c>
      <c r="H1476" s="108" t="s">
        <v>196</v>
      </c>
    </row>
    <row r="1477" spans="1:8" s="179" customFormat="1" ht="15" customHeight="1" x14ac:dyDescent="0.2">
      <c r="A1477" s="109" t="s">
        <v>789</v>
      </c>
      <c r="B1477" s="211" t="s">
        <v>790</v>
      </c>
      <c r="C1477" s="211"/>
      <c r="D1477" s="211"/>
      <c r="E1477" s="109" t="s">
        <v>96</v>
      </c>
      <c r="F1477" s="111">
        <v>1</v>
      </c>
      <c r="G1477" s="115">
        <v>23.32</v>
      </c>
      <c r="H1477" s="115">
        <v>23.32</v>
      </c>
    </row>
    <row r="1478" spans="1:8" s="179" customFormat="1" ht="15" customHeight="1" x14ac:dyDescent="0.2">
      <c r="A1478" s="109" t="s">
        <v>376</v>
      </c>
      <c r="B1478" s="211" t="s">
        <v>377</v>
      </c>
      <c r="C1478" s="211"/>
      <c r="D1478" s="211"/>
      <c r="E1478" s="109" t="s">
        <v>96</v>
      </c>
      <c r="F1478" s="111">
        <v>2</v>
      </c>
      <c r="G1478" s="115">
        <v>33.020000000000003</v>
      </c>
      <c r="H1478" s="115">
        <v>66.040000000000006</v>
      </c>
    </row>
    <row r="1479" spans="1:8" s="179" customFormat="1" ht="15" customHeight="1" x14ac:dyDescent="0.2">
      <c r="A1479" s="182"/>
      <c r="B1479" s="182"/>
      <c r="C1479" s="182"/>
      <c r="D1479" s="182"/>
      <c r="E1479" s="182"/>
      <c r="F1479" s="202" t="s">
        <v>205</v>
      </c>
      <c r="G1479" s="202"/>
      <c r="H1479" s="116">
        <v>89.36</v>
      </c>
    </row>
    <row r="1480" spans="1:8" s="179" customFormat="1" ht="15" customHeight="1" x14ac:dyDescent="0.2">
      <c r="A1480" s="182"/>
      <c r="B1480" s="182"/>
      <c r="C1480" s="182"/>
      <c r="D1480" s="182"/>
      <c r="E1480" s="182"/>
      <c r="F1480" s="202" t="s">
        <v>206</v>
      </c>
      <c r="G1480" s="202"/>
      <c r="H1480" s="113">
        <v>167.19319999999999</v>
      </c>
    </row>
    <row r="1481" spans="1:8" s="179" customFormat="1" ht="15" customHeight="1" x14ac:dyDescent="0.2">
      <c r="A1481" s="182"/>
      <c r="B1481" s="182"/>
      <c r="C1481" s="182"/>
      <c r="D1481" s="182"/>
      <c r="E1481" s="182"/>
      <c r="F1481" s="202" t="s">
        <v>207</v>
      </c>
      <c r="G1481" s="202"/>
      <c r="H1481" s="117">
        <v>19.149999999999999</v>
      </c>
    </row>
    <row r="1482" spans="1:8" s="179" customFormat="1" ht="15" customHeight="1" x14ac:dyDescent="0.2">
      <c r="A1482" s="182"/>
      <c r="B1482" s="182"/>
      <c r="C1482" s="182"/>
      <c r="D1482" s="182"/>
      <c r="E1482" s="182"/>
      <c r="F1482" s="202" t="s">
        <v>208</v>
      </c>
      <c r="G1482" s="202"/>
      <c r="H1482" s="113">
        <v>8.7307000000000006</v>
      </c>
    </row>
    <row r="1483" spans="1:8" s="179" customFormat="1" ht="20.100000000000001" customHeight="1" x14ac:dyDescent="0.2">
      <c r="A1483" s="203" t="s">
        <v>301</v>
      </c>
      <c r="B1483" s="203"/>
      <c r="C1483" s="203"/>
      <c r="D1483" s="203"/>
      <c r="E1483" s="108" t="s">
        <v>162</v>
      </c>
      <c r="F1483" s="108" t="s">
        <v>203</v>
      </c>
      <c r="G1483" s="108" t="s">
        <v>302</v>
      </c>
      <c r="H1483" s="108" t="s">
        <v>303</v>
      </c>
    </row>
    <row r="1484" spans="1:8" s="179" customFormat="1" ht="15" customHeight="1" x14ac:dyDescent="0.2">
      <c r="A1484" s="109" t="s">
        <v>791</v>
      </c>
      <c r="B1484" s="206" t="s">
        <v>792</v>
      </c>
      <c r="C1484" s="206"/>
      <c r="D1484" s="206"/>
      <c r="E1484" s="109" t="s">
        <v>226</v>
      </c>
      <c r="F1484" s="111">
        <v>0.112</v>
      </c>
      <c r="G1484" s="113">
        <v>76.747799999999998</v>
      </c>
      <c r="H1484" s="113">
        <v>8.5958000000000006</v>
      </c>
    </row>
    <row r="1485" spans="1:8" s="179" customFormat="1" ht="15" customHeight="1" x14ac:dyDescent="0.2">
      <c r="A1485" s="182"/>
      <c r="B1485" s="182"/>
      <c r="C1485" s="182"/>
      <c r="D1485" s="182"/>
      <c r="E1485" s="182"/>
      <c r="F1485" s="202" t="s">
        <v>306</v>
      </c>
      <c r="G1485" s="202"/>
      <c r="H1485" s="114">
        <v>8.5958000000000006</v>
      </c>
    </row>
    <row r="1486" spans="1:8" s="179" customFormat="1" ht="15" customHeight="1" x14ac:dyDescent="0.2">
      <c r="A1486" s="203" t="s">
        <v>307</v>
      </c>
      <c r="B1486" s="203"/>
      <c r="C1486" s="108" t="s">
        <v>308</v>
      </c>
      <c r="D1486" s="204" t="s">
        <v>309</v>
      </c>
      <c r="E1486" s="204"/>
      <c r="F1486" s="108" t="s">
        <v>203</v>
      </c>
      <c r="G1486" s="108" t="s">
        <v>164</v>
      </c>
      <c r="H1486" s="108" t="s">
        <v>303</v>
      </c>
    </row>
    <row r="1487" spans="1:8" s="179" customFormat="1" ht="20.100000000000001" customHeight="1" x14ac:dyDescent="0.2">
      <c r="A1487" s="109" t="s">
        <v>791</v>
      </c>
      <c r="B1487" s="110" t="s">
        <v>793</v>
      </c>
      <c r="C1487" s="109" t="s">
        <v>311</v>
      </c>
      <c r="D1487" s="205" t="s">
        <v>312</v>
      </c>
      <c r="E1487" s="205"/>
      <c r="F1487" s="111">
        <v>1.1E-4</v>
      </c>
      <c r="G1487" s="113">
        <v>33.4</v>
      </c>
      <c r="H1487" s="113">
        <v>3.7000000000000002E-3</v>
      </c>
    </row>
    <row r="1488" spans="1:8" s="179" customFormat="1" ht="15" customHeight="1" x14ac:dyDescent="0.2">
      <c r="A1488" s="182"/>
      <c r="B1488" s="182"/>
      <c r="C1488" s="182"/>
      <c r="D1488" s="182"/>
      <c r="E1488" s="182"/>
      <c r="F1488" s="202" t="s">
        <v>313</v>
      </c>
      <c r="G1488" s="202"/>
      <c r="H1488" s="113">
        <v>3.7000000000000002E-3</v>
      </c>
    </row>
    <row r="1489" spans="1:8" s="179" customFormat="1" ht="15" customHeight="1" x14ac:dyDescent="0.2">
      <c r="A1489" s="182"/>
      <c r="B1489" s="182"/>
      <c r="C1489" s="182"/>
      <c r="D1489" s="182"/>
      <c r="E1489" s="182"/>
      <c r="F1489" s="202" t="s">
        <v>210</v>
      </c>
      <c r="G1489" s="202"/>
      <c r="H1489" s="113">
        <v>17.330200000000001</v>
      </c>
    </row>
    <row r="1490" spans="1:8" s="179" customFormat="1" ht="15" customHeight="1" x14ac:dyDescent="0.2">
      <c r="A1490" s="182"/>
      <c r="B1490" s="182"/>
      <c r="C1490" s="182"/>
      <c r="D1490" s="182"/>
      <c r="E1490" s="182"/>
      <c r="F1490" s="202" t="s">
        <v>187</v>
      </c>
      <c r="G1490" s="202"/>
      <c r="H1490" s="176">
        <v>17.329999999999998</v>
      </c>
    </row>
    <row r="1491" spans="1:8" s="179" customFormat="1" ht="15" customHeight="1" x14ac:dyDescent="0.2">
      <c r="A1491" s="182"/>
      <c r="B1491" s="182"/>
      <c r="C1491" s="182"/>
      <c r="D1491" s="182"/>
      <c r="E1491" s="182"/>
      <c r="F1491" s="202" t="s">
        <v>188</v>
      </c>
      <c r="G1491" s="202"/>
      <c r="H1491" s="176">
        <v>15.5099</v>
      </c>
    </row>
    <row r="1492" spans="1:8" s="179" customFormat="1" ht="15" customHeight="1" x14ac:dyDescent="0.2">
      <c r="A1492" s="182"/>
      <c r="B1492" s="182"/>
      <c r="C1492" s="182"/>
      <c r="D1492" s="182"/>
      <c r="E1492" s="182"/>
      <c r="F1492" s="202" t="s">
        <v>983</v>
      </c>
      <c r="G1492" s="202"/>
      <c r="H1492" s="176">
        <v>1.82</v>
      </c>
    </row>
    <row r="1493" spans="1:8" s="179" customFormat="1" ht="15" customHeight="1" x14ac:dyDescent="0.2">
      <c r="A1493" s="182"/>
      <c r="B1493" s="182"/>
      <c r="C1493" s="182"/>
      <c r="D1493" s="182"/>
      <c r="E1493" s="182"/>
      <c r="F1493" s="202" t="s">
        <v>189</v>
      </c>
      <c r="G1493" s="202"/>
      <c r="H1493" s="176">
        <v>17.329999999999998</v>
      </c>
    </row>
    <row r="1494" spans="1:8" s="179" customFormat="1" ht="15" customHeight="1" x14ac:dyDescent="0.2">
      <c r="A1494" s="182"/>
      <c r="B1494" s="182"/>
      <c r="C1494" s="182"/>
      <c r="D1494" s="182"/>
      <c r="E1494" s="182"/>
      <c r="F1494" s="202" t="s">
        <v>984</v>
      </c>
      <c r="G1494" s="202"/>
      <c r="H1494" s="176">
        <v>3.59</v>
      </c>
    </row>
    <row r="1495" spans="1:8" s="179" customFormat="1" ht="15" customHeight="1" x14ac:dyDescent="0.2">
      <c r="A1495" s="182"/>
      <c r="B1495" s="182"/>
      <c r="C1495" s="182"/>
      <c r="D1495" s="182"/>
      <c r="E1495" s="182"/>
      <c r="F1495" s="202" t="s">
        <v>190</v>
      </c>
      <c r="G1495" s="202"/>
      <c r="H1495" s="176">
        <v>20.92</v>
      </c>
    </row>
    <row r="1496" spans="1:8" s="179" customFormat="1" ht="9.9499999999999993" customHeight="1" x14ac:dyDescent="0.2">
      <c r="A1496" s="182"/>
      <c r="B1496" s="182"/>
      <c r="C1496" s="182"/>
      <c r="D1496" s="182"/>
      <c r="E1496" s="182"/>
      <c r="F1496" s="207"/>
      <c r="G1496" s="207"/>
      <c r="H1496" s="207"/>
    </row>
    <row r="1497" spans="1:8" s="179" customFormat="1" ht="20.100000000000001" customHeight="1" x14ac:dyDescent="0.2">
      <c r="A1497" s="208" t="s">
        <v>794</v>
      </c>
      <c r="B1497" s="208"/>
      <c r="C1497" s="208"/>
      <c r="D1497" s="208"/>
      <c r="E1497" s="208"/>
      <c r="F1497" s="208"/>
      <c r="G1497" s="208"/>
      <c r="H1497" s="208"/>
    </row>
    <row r="1498" spans="1:8" s="179" customFormat="1" ht="12.95" customHeight="1" x14ac:dyDescent="0.2">
      <c r="A1498" s="209" t="s">
        <v>192</v>
      </c>
      <c r="B1498" s="209"/>
      <c r="C1498" s="210" t="s">
        <v>193</v>
      </c>
      <c r="D1498" s="204" t="s">
        <v>194</v>
      </c>
      <c r="E1498" s="204"/>
      <c r="F1498" s="204" t="s">
        <v>195</v>
      </c>
      <c r="G1498" s="204"/>
      <c r="H1498" s="204" t="s">
        <v>196</v>
      </c>
    </row>
    <row r="1499" spans="1:8" s="179" customFormat="1" ht="12" customHeight="1" x14ac:dyDescent="0.2">
      <c r="A1499" s="209"/>
      <c r="B1499" s="209"/>
      <c r="C1499" s="210"/>
      <c r="D1499" s="108" t="s">
        <v>197</v>
      </c>
      <c r="E1499" s="108" t="s">
        <v>198</v>
      </c>
      <c r="F1499" s="108" t="s">
        <v>197</v>
      </c>
      <c r="G1499" s="108" t="s">
        <v>198</v>
      </c>
      <c r="H1499" s="204"/>
    </row>
    <row r="1500" spans="1:8" s="179" customFormat="1" ht="15" customHeight="1" x14ac:dyDescent="0.2">
      <c r="A1500" s="109" t="s">
        <v>795</v>
      </c>
      <c r="B1500" s="110" t="s">
        <v>796</v>
      </c>
      <c r="C1500" s="111">
        <v>0.15060000000000001</v>
      </c>
      <c r="D1500" s="112">
        <v>1</v>
      </c>
      <c r="E1500" s="112">
        <v>0</v>
      </c>
      <c r="F1500" s="113">
        <v>0.2157</v>
      </c>
      <c r="G1500" s="113">
        <v>0.1431</v>
      </c>
      <c r="H1500" s="113">
        <v>3.248442E-2</v>
      </c>
    </row>
    <row r="1501" spans="1:8" s="179" customFormat="1" ht="15" customHeight="1" x14ac:dyDescent="0.2">
      <c r="A1501" s="109" t="s">
        <v>787</v>
      </c>
      <c r="B1501" s="110" t="s">
        <v>788</v>
      </c>
      <c r="C1501" s="111">
        <v>0.48193000000000003</v>
      </c>
      <c r="D1501" s="112">
        <v>1</v>
      </c>
      <c r="E1501" s="112">
        <v>0</v>
      </c>
      <c r="F1501" s="113">
        <v>27.19</v>
      </c>
      <c r="G1501" s="113">
        <v>5.6768999999999998</v>
      </c>
      <c r="H1501" s="113">
        <v>13.103676699999999</v>
      </c>
    </row>
    <row r="1502" spans="1:8" s="179" customFormat="1" ht="15" customHeight="1" x14ac:dyDescent="0.2">
      <c r="A1502" s="109" t="s">
        <v>797</v>
      </c>
      <c r="B1502" s="110" t="s">
        <v>798</v>
      </c>
      <c r="C1502" s="111">
        <v>0.20080000000000001</v>
      </c>
      <c r="D1502" s="112">
        <v>1</v>
      </c>
      <c r="E1502" s="112">
        <v>0</v>
      </c>
      <c r="F1502" s="113">
        <v>14.961499999999999</v>
      </c>
      <c r="G1502" s="113">
        <v>9.5104000000000006</v>
      </c>
      <c r="H1502" s="113">
        <v>3.0042692</v>
      </c>
    </row>
    <row r="1503" spans="1:8" s="179" customFormat="1" ht="15" customHeight="1" x14ac:dyDescent="0.2">
      <c r="A1503" s="109" t="s">
        <v>799</v>
      </c>
      <c r="B1503" s="110" t="s">
        <v>800</v>
      </c>
      <c r="C1503" s="111">
        <v>0.48193000000000003</v>
      </c>
      <c r="D1503" s="112">
        <v>1</v>
      </c>
      <c r="E1503" s="112">
        <v>0</v>
      </c>
      <c r="F1503" s="113">
        <v>12.6548</v>
      </c>
      <c r="G1503" s="113">
        <v>8.0441000000000003</v>
      </c>
      <c r="H1503" s="113">
        <v>6.0987277640000004</v>
      </c>
    </row>
    <row r="1504" spans="1:8" s="179" customFormat="1" ht="15" customHeight="1" x14ac:dyDescent="0.2">
      <c r="A1504" s="182"/>
      <c r="B1504" s="182"/>
      <c r="C1504" s="182"/>
      <c r="D1504" s="182"/>
      <c r="E1504" s="182"/>
      <c r="F1504" s="202" t="s">
        <v>201</v>
      </c>
      <c r="G1504" s="202"/>
      <c r="H1504" s="114">
        <v>22.2392</v>
      </c>
    </row>
    <row r="1505" spans="1:8" s="179" customFormat="1" ht="20.100000000000001" customHeight="1" x14ac:dyDescent="0.2">
      <c r="A1505" s="203" t="s">
        <v>202</v>
      </c>
      <c r="B1505" s="203"/>
      <c r="C1505" s="203"/>
      <c r="D1505" s="203"/>
      <c r="E1505" s="108" t="s">
        <v>162</v>
      </c>
      <c r="F1505" s="108" t="s">
        <v>203</v>
      </c>
      <c r="G1505" s="108" t="s">
        <v>204</v>
      </c>
      <c r="H1505" s="108" t="s">
        <v>196</v>
      </c>
    </row>
    <row r="1506" spans="1:8" s="179" customFormat="1" ht="15" customHeight="1" x14ac:dyDescent="0.2">
      <c r="A1506" s="109" t="s">
        <v>789</v>
      </c>
      <c r="B1506" s="211" t="s">
        <v>790</v>
      </c>
      <c r="C1506" s="211"/>
      <c r="D1506" s="211"/>
      <c r="E1506" s="109" t="s">
        <v>96</v>
      </c>
      <c r="F1506" s="111">
        <v>2</v>
      </c>
      <c r="G1506" s="115">
        <v>23.32</v>
      </c>
      <c r="H1506" s="115">
        <v>46.64</v>
      </c>
    </row>
    <row r="1507" spans="1:8" s="179" customFormat="1" ht="15" customHeight="1" x14ac:dyDescent="0.2">
      <c r="A1507" s="109" t="s">
        <v>380</v>
      </c>
      <c r="B1507" s="211" t="s">
        <v>381</v>
      </c>
      <c r="C1507" s="211"/>
      <c r="D1507" s="211"/>
      <c r="E1507" s="109" t="s">
        <v>96</v>
      </c>
      <c r="F1507" s="111">
        <v>1</v>
      </c>
      <c r="G1507" s="115">
        <v>43.2</v>
      </c>
      <c r="H1507" s="115">
        <v>43.2</v>
      </c>
    </row>
    <row r="1508" spans="1:8" s="179" customFormat="1" ht="15" customHeight="1" x14ac:dyDescent="0.2">
      <c r="A1508" s="109" t="s">
        <v>801</v>
      </c>
      <c r="B1508" s="211" t="s">
        <v>802</v>
      </c>
      <c r="C1508" s="211"/>
      <c r="D1508" s="211"/>
      <c r="E1508" s="109" t="s">
        <v>96</v>
      </c>
      <c r="F1508" s="111">
        <v>1</v>
      </c>
      <c r="G1508" s="115">
        <v>31.49</v>
      </c>
      <c r="H1508" s="115">
        <v>31.49</v>
      </c>
    </row>
    <row r="1509" spans="1:8" s="179" customFormat="1" ht="15" customHeight="1" x14ac:dyDescent="0.2">
      <c r="A1509" s="109" t="s">
        <v>179</v>
      </c>
      <c r="B1509" s="211" t="s">
        <v>180</v>
      </c>
      <c r="C1509" s="211"/>
      <c r="D1509" s="211"/>
      <c r="E1509" s="109" t="s">
        <v>96</v>
      </c>
      <c r="F1509" s="111">
        <v>2</v>
      </c>
      <c r="G1509" s="115">
        <v>22.59</v>
      </c>
      <c r="H1509" s="115">
        <v>45.18</v>
      </c>
    </row>
    <row r="1510" spans="1:8" s="179" customFormat="1" ht="15" customHeight="1" x14ac:dyDescent="0.2">
      <c r="A1510" s="182"/>
      <c r="B1510" s="182"/>
      <c r="C1510" s="182"/>
      <c r="D1510" s="182"/>
      <c r="E1510" s="182"/>
      <c r="F1510" s="202" t="s">
        <v>205</v>
      </c>
      <c r="G1510" s="202"/>
      <c r="H1510" s="116">
        <v>166.51</v>
      </c>
    </row>
    <row r="1511" spans="1:8" s="179" customFormat="1" ht="15" customHeight="1" x14ac:dyDescent="0.2">
      <c r="A1511" s="182"/>
      <c r="B1511" s="182"/>
      <c r="C1511" s="182"/>
      <c r="D1511" s="182"/>
      <c r="E1511" s="182"/>
      <c r="F1511" s="202" t="s">
        <v>206</v>
      </c>
      <c r="G1511" s="202"/>
      <c r="H1511" s="113">
        <v>188.7492</v>
      </c>
    </row>
    <row r="1512" spans="1:8" s="179" customFormat="1" ht="15" customHeight="1" x14ac:dyDescent="0.2">
      <c r="A1512" s="182"/>
      <c r="B1512" s="182"/>
      <c r="C1512" s="182"/>
      <c r="D1512" s="182"/>
      <c r="E1512" s="182"/>
      <c r="F1512" s="202" t="s">
        <v>207</v>
      </c>
      <c r="G1512" s="202"/>
      <c r="H1512" s="117">
        <v>4</v>
      </c>
    </row>
    <row r="1513" spans="1:8" s="179" customFormat="1" ht="15" customHeight="1" x14ac:dyDescent="0.2">
      <c r="A1513" s="182"/>
      <c r="B1513" s="182"/>
      <c r="C1513" s="182"/>
      <c r="D1513" s="182"/>
      <c r="E1513" s="182"/>
      <c r="F1513" s="202" t="s">
        <v>208</v>
      </c>
      <c r="G1513" s="202"/>
      <c r="H1513" s="113">
        <v>47.1873</v>
      </c>
    </row>
    <row r="1514" spans="1:8" s="179" customFormat="1" ht="20.100000000000001" customHeight="1" x14ac:dyDescent="0.2">
      <c r="A1514" s="203" t="s">
        <v>301</v>
      </c>
      <c r="B1514" s="203"/>
      <c r="C1514" s="203"/>
      <c r="D1514" s="203"/>
      <c r="E1514" s="108" t="s">
        <v>162</v>
      </c>
      <c r="F1514" s="108" t="s">
        <v>203</v>
      </c>
      <c r="G1514" s="108" t="s">
        <v>302</v>
      </c>
      <c r="H1514" s="108" t="s">
        <v>303</v>
      </c>
    </row>
    <row r="1515" spans="1:8" s="179" customFormat="1" ht="15" customHeight="1" x14ac:dyDescent="0.2">
      <c r="A1515" s="109" t="s">
        <v>803</v>
      </c>
      <c r="B1515" s="206" t="s">
        <v>804</v>
      </c>
      <c r="C1515" s="206"/>
      <c r="D1515" s="206"/>
      <c r="E1515" s="109" t="s">
        <v>226</v>
      </c>
      <c r="F1515" s="111">
        <v>11.775</v>
      </c>
      <c r="G1515" s="113">
        <v>12.084300000000001</v>
      </c>
      <c r="H1515" s="113">
        <v>142.29259999999999</v>
      </c>
    </row>
    <row r="1516" spans="1:8" s="179" customFormat="1" ht="15" customHeight="1" x14ac:dyDescent="0.2">
      <c r="A1516" s="109" t="s">
        <v>805</v>
      </c>
      <c r="B1516" s="206" t="s">
        <v>806</v>
      </c>
      <c r="C1516" s="206"/>
      <c r="D1516" s="206"/>
      <c r="E1516" s="109" t="s">
        <v>15</v>
      </c>
      <c r="F1516" s="111">
        <v>1</v>
      </c>
      <c r="G1516" s="113">
        <v>386.25020000000001</v>
      </c>
      <c r="H1516" s="113">
        <v>386.25020000000001</v>
      </c>
    </row>
    <row r="1517" spans="1:8" s="179" customFormat="1" ht="15" customHeight="1" x14ac:dyDescent="0.2">
      <c r="A1517" s="182"/>
      <c r="B1517" s="182"/>
      <c r="C1517" s="182"/>
      <c r="D1517" s="182"/>
      <c r="E1517" s="182"/>
      <c r="F1517" s="202" t="s">
        <v>306</v>
      </c>
      <c r="G1517" s="202"/>
      <c r="H1517" s="114">
        <v>528.54280000000006</v>
      </c>
    </row>
    <row r="1518" spans="1:8" s="179" customFormat="1" ht="20.100000000000001" customHeight="1" x14ac:dyDescent="0.2">
      <c r="A1518" s="203" t="s">
        <v>318</v>
      </c>
      <c r="B1518" s="203"/>
      <c r="C1518" s="203"/>
      <c r="D1518" s="203"/>
      <c r="E1518" s="108" t="s">
        <v>162</v>
      </c>
      <c r="F1518" s="108" t="s">
        <v>203</v>
      </c>
      <c r="G1518" s="108" t="s">
        <v>164</v>
      </c>
      <c r="H1518" s="108" t="s">
        <v>303</v>
      </c>
    </row>
    <row r="1519" spans="1:8" s="179" customFormat="1" ht="15" customHeight="1" x14ac:dyDescent="0.2">
      <c r="A1519" s="109" t="s">
        <v>807</v>
      </c>
      <c r="B1519" s="206" t="s">
        <v>808</v>
      </c>
      <c r="C1519" s="206"/>
      <c r="D1519" s="206"/>
      <c r="E1519" s="109" t="s">
        <v>15</v>
      </c>
      <c r="F1519" s="118">
        <v>1</v>
      </c>
      <c r="G1519" s="113">
        <v>17.329999999999998</v>
      </c>
      <c r="H1519" s="113">
        <v>17.329999999999998</v>
      </c>
    </row>
    <row r="1520" spans="1:8" s="179" customFormat="1" ht="15" customHeight="1" x14ac:dyDescent="0.2">
      <c r="A1520" s="182"/>
      <c r="B1520" s="182"/>
      <c r="C1520" s="182"/>
      <c r="D1520" s="182"/>
      <c r="E1520" s="182"/>
      <c r="F1520" s="202" t="s">
        <v>319</v>
      </c>
      <c r="G1520" s="202"/>
      <c r="H1520" s="114">
        <v>17.329999999999998</v>
      </c>
    </row>
    <row r="1521" spans="1:8" s="179" customFormat="1" ht="15" customHeight="1" x14ac:dyDescent="0.2">
      <c r="A1521" s="203" t="s">
        <v>307</v>
      </c>
      <c r="B1521" s="203"/>
      <c r="C1521" s="108" t="s">
        <v>308</v>
      </c>
      <c r="D1521" s="204" t="s">
        <v>309</v>
      </c>
      <c r="E1521" s="204"/>
      <c r="F1521" s="108" t="s">
        <v>203</v>
      </c>
      <c r="G1521" s="108" t="s">
        <v>164</v>
      </c>
      <c r="H1521" s="108" t="s">
        <v>303</v>
      </c>
    </row>
    <row r="1522" spans="1:8" s="179" customFormat="1" ht="20.100000000000001" customHeight="1" x14ac:dyDescent="0.2">
      <c r="A1522" s="109" t="s">
        <v>803</v>
      </c>
      <c r="B1522" s="110" t="s">
        <v>809</v>
      </c>
      <c r="C1522" s="109" t="s">
        <v>311</v>
      </c>
      <c r="D1522" s="205" t="s">
        <v>810</v>
      </c>
      <c r="E1522" s="205"/>
      <c r="F1522" s="111">
        <v>1.1780000000000001E-2</v>
      </c>
      <c r="G1522" s="113">
        <v>33.39</v>
      </c>
      <c r="H1522" s="113">
        <v>0.39329999999999998</v>
      </c>
    </row>
    <row r="1523" spans="1:8" s="179" customFormat="1" ht="27.95" customHeight="1" x14ac:dyDescent="0.2">
      <c r="A1523" s="109" t="s">
        <v>805</v>
      </c>
      <c r="B1523" s="110" t="s">
        <v>811</v>
      </c>
      <c r="C1523" s="109" t="s">
        <v>311</v>
      </c>
      <c r="D1523" s="205" t="s">
        <v>312</v>
      </c>
      <c r="E1523" s="205"/>
      <c r="F1523" s="111">
        <v>4.4000000000000002E-4</v>
      </c>
      <c r="G1523" s="113">
        <v>33.4</v>
      </c>
      <c r="H1523" s="113">
        <v>1.47E-2</v>
      </c>
    </row>
    <row r="1524" spans="1:8" s="179" customFormat="1" ht="15" customHeight="1" x14ac:dyDescent="0.2">
      <c r="A1524" s="182"/>
      <c r="B1524" s="182"/>
      <c r="C1524" s="182"/>
      <c r="D1524" s="182"/>
      <c r="E1524" s="182"/>
      <c r="F1524" s="202" t="s">
        <v>313</v>
      </c>
      <c r="G1524" s="202"/>
      <c r="H1524" s="113">
        <v>0.40799999999999997</v>
      </c>
    </row>
    <row r="1525" spans="1:8" s="179" customFormat="1" ht="15" customHeight="1" x14ac:dyDescent="0.2">
      <c r="A1525" s="182"/>
      <c r="B1525" s="182"/>
      <c r="C1525" s="182"/>
      <c r="D1525" s="182"/>
      <c r="E1525" s="182"/>
      <c r="F1525" s="202" t="s">
        <v>210</v>
      </c>
      <c r="G1525" s="202"/>
      <c r="H1525" s="113">
        <v>593.46810000000005</v>
      </c>
    </row>
    <row r="1526" spans="1:8" s="179" customFormat="1" ht="15" customHeight="1" x14ac:dyDescent="0.2">
      <c r="A1526" s="182"/>
      <c r="B1526" s="182"/>
      <c r="C1526" s="182"/>
      <c r="D1526" s="182"/>
      <c r="E1526" s="182"/>
      <c r="F1526" s="202" t="s">
        <v>187</v>
      </c>
      <c r="G1526" s="202"/>
      <c r="H1526" s="176">
        <v>593.47</v>
      </c>
    </row>
    <row r="1527" spans="1:8" s="179" customFormat="1" ht="15" customHeight="1" x14ac:dyDescent="0.2">
      <c r="A1527" s="182"/>
      <c r="B1527" s="182"/>
      <c r="C1527" s="182"/>
      <c r="D1527" s="182"/>
      <c r="E1527" s="182"/>
      <c r="F1527" s="202" t="s">
        <v>188</v>
      </c>
      <c r="G1527" s="202"/>
      <c r="H1527" s="176">
        <v>574.91949999999997</v>
      </c>
    </row>
    <row r="1528" spans="1:8" s="179" customFormat="1" ht="15" customHeight="1" x14ac:dyDescent="0.2">
      <c r="A1528" s="182"/>
      <c r="B1528" s="182"/>
      <c r="C1528" s="182"/>
      <c r="D1528" s="182"/>
      <c r="E1528" s="182"/>
      <c r="F1528" s="202" t="s">
        <v>983</v>
      </c>
      <c r="G1528" s="202"/>
      <c r="H1528" s="176">
        <v>18.55</v>
      </c>
    </row>
    <row r="1529" spans="1:8" s="179" customFormat="1" ht="15" customHeight="1" x14ac:dyDescent="0.2">
      <c r="A1529" s="182"/>
      <c r="B1529" s="182"/>
      <c r="C1529" s="182"/>
      <c r="D1529" s="182"/>
      <c r="E1529" s="182"/>
      <c r="F1529" s="202" t="s">
        <v>189</v>
      </c>
      <c r="G1529" s="202"/>
      <c r="H1529" s="176">
        <v>593.47</v>
      </c>
    </row>
    <row r="1530" spans="1:8" s="179" customFormat="1" ht="15" customHeight="1" x14ac:dyDescent="0.2">
      <c r="A1530" s="182"/>
      <c r="B1530" s="182"/>
      <c r="C1530" s="182"/>
      <c r="D1530" s="182"/>
      <c r="E1530" s="182"/>
      <c r="F1530" s="202" t="s">
        <v>984</v>
      </c>
      <c r="G1530" s="202"/>
      <c r="H1530" s="176">
        <v>123.03</v>
      </c>
    </row>
    <row r="1531" spans="1:8" s="179" customFormat="1" ht="15" customHeight="1" x14ac:dyDescent="0.2">
      <c r="A1531" s="182"/>
      <c r="B1531" s="182"/>
      <c r="C1531" s="182"/>
      <c r="D1531" s="182"/>
      <c r="E1531" s="182"/>
      <c r="F1531" s="202" t="s">
        <v>190</v>
      </c>
      <c r="G1531" s="202"/>
      <c r="H1531" s="176">
        <v>716.5</v>
      </c>
    </row>
    <row r="1532" spans="1:8" s="179" customFormat="1" ht="9.9499999999999993" customHeight="1" x14ac:dyDescent="0.2">
      <c r="A1532" s="182"/>
      <c r="B1532" s="182"/>
      <c r="C1532" s="182"/>
      <c r="D1532" s="182"/>
      <c r="E1532" s="182"/>
      <c r="F1532" s="207"/>
      <c r="G1532" s="207"/>
      <c r="H1532" s="207"/>
    </row>
    <row r="1533" spans="1:8" s="179" customFormat="1" ht="20.100000000000001" customHeight="1" x14ac:dyDescent="0.2">
      <c r="A1533" s="208" t="s">
        <v>812</v>
      </c>
      <c r="B1533" s="208"/>
      <c r="C1533" s="208"/>
      <c r="D1533" s="208"/>
      <c r="E1533" s="208"/>
      <c r="F1533" s="208"/>
      <c r="G1533" s="208"/>
      <c r="H1533" s="208"/>
    </row>
    <row r="1534" spans="1:8" s="179" customFormat="1" ht="15" customHeight="1" x14ac:dyDescent="0.2">
      <c r="A1534" s="203" t="s">
        <v>160</v>
      </c>
      <c r="B1534" s="203"/>
      <c r="C1534" s="204" t="s">
        <v>161</v>
      </c>
      <c r="D1534" s="204"/>
      <c r="E1534" s="108" t="s">
        <v>162</v>
      </c>
      <c r="F1534" s="108" t="s">
        <v>163</v>
      </c>
      <c r="G1534" s="108" t="s">
        <v>164</v>
      </c>
      <c r="H1534" s="108" t="s">
        <v>165</v>
      </c>
    </row>
    <row r="1535" spans="1:8" s="179" customFormat="1" ht="15" customHeight="1" x14ac:dyDescent="0.2">
      <c r="A1535" s="109" t="s">
        <v>813</v>
      </c>
      <c r="B1535" s="180" t="s">
        <v>814</v>
      </c>
      <c r="C1535" s="205" t="s">
        <v>22</v>
      </c>
      <c r="D1535" s="205"/>
      <c r="E1535" s="109" t="s">
        <v>226</v>
      </c>
      <c r="F1535" s="118">
        <v>1.4999999999999999E-2</v>
      </c>
      <c r="G1535" s="181">
        <v>72.41</v>
      </c>
      <c r="H1535" s="181">
        <v>1.08</v>
      </c>
    </row>
    <row r="1536" spans="1:8" s="179" customFormat="1" ht="15" customHeight="1" x14ac:dyDescent="0.2">
      <c r="A1536" s="109" t="s">
        <v>815</v>
      </c>
      <c r="B1536" s="180" t="s">
        <v>816</v>
      </c>
      <c r="C1536" s="205" t="s">
        <v>22</v>
      </c>
      <c r="D1536" s="205"/>
      <c r="E1536" s="109" t="s">
        <v>226</v>
      </c>
      <c r="F1536" s="118">
        <v>0.05</v>
      </c>
      <c r="G1536" s="181">
        <v>16.93</v>
      </c>
      <c r="H1536" s="181">
        <v>0.84</v>
      </c>
    </row>
    <row r="1537" spans="1:8" s="179" customFormat="1" ht="21" customHeight="1" x14ac:dyDescent="0.2">
      <c r="A1537" s="109" t="s">
        <v>817</v>
      </c>
      <c r="B1537" s="180" t="s">
        <v>818</v>
      </c>
      <c r="C1537" s="205" t="s">
        <v>13</v>
      </c>
      <c r="D1537" s="205"/>
      <c r="E1537" s="109" t="s">
        <v>34</v>
      </c>
      <c r="F1537" s="118">
        <v>2</v>
      </c>
      <c r="G1537" s="181">
        <v>6.69</v>
      </c>
      <c r="H1537" s="181">
        <v>13.38</v>
      </c>
    </row>
    <row r="1538" spans="1:8" s="179" customFormat="1" ht="21" customHeight="1" x14ac:dyDescent="0.2">
      <c r="A1538" s="109" t="s">
        <v>819</v>
      </c>
      <c r="B1538" s="180" t="s">
        <v>820</v>
      </c>
      <c r="C1538" s="205" t="s">
        <v>22</v>
      </c>
      <c r="D1538" s="205"/>
      <c r="E1538" s="109" t="s">
        <v>24</v>
      </c>
      <c r="F1538" s="118">
        <v>1</v>
      </c>
      <c r="G1538" s="181">
        <v>16.22</v>
      </c>
      <c r="H1538" s="181">
        <v>16.22</v>
      </c>
    </row>
    <row r="1539" spans="1:8" s="179" customFormat="1" ht="21" customHeight="1" x14ac:dyDescent="0.2">
      <c r="A1539" s="109" t="s">
        <v>821</v>
      </c>
      <c r="B1539" s="180" t="s">
        <v>822</v>
      </c>
      <c r="C1539" s="205" t="s">
        <v>13</v>
      </c>
      <c r="D1539" s="205"/>
      <c r="E1539" s="109" t="s">
        <v>74</v>
      </c>
      <c r="F1539" s="118">
        <v>4</v>
      </c>
      <c r="G1539" s="181">
        <v>12</v>
      </c>
      <c r="H1539" s="181">
        <v>48</v>
      </c>
    </row>
    <row r="1540" spans="1:8" s="179" customFormat="1" ht="15" customHeight="1" x14ac:dyDescent="0.2">
      <c r="A1540" s="182"/>
      <c r="B1540" s="182"/>
      <c r="C1540" s="182"/>
      <c r="D1540" s="182"/>
      <c r="E1540" s="182"/>
      <c r="F1540" s="202" t="s">
        <v>175</v>
      </c>
      <c r="G1540" s="202"/>
      <c r="H1540" s="183">
        <v>79.52</v>
      </c>
    </row>
    <row r="1541" spans="1:8" s="179" customFormat="1" ht="15" customHeight="1" x14ac:dyDescent="0.2">
      <c r="A1541" s="203" t="s">
        <v>176</v>
      </c>
      <c r="B1541" s="203"/>
      <c r="C1541" s="204" t="s">
        <v>161</v>
      </c>
      <c r="D1541" s="204"/>
      <c r="E1541" s="108" t="s">
        <v>162</v>
      </c>
      <c r="F1541" s="108" t="s">
        <v>163</v>
      </c>
      <c r="G1541" s="108" t="s">
        <v>164</v>
      </c>
      <c r="H1541" s="108" t="s">
        <v>165</v>
      </c>
    </row>
    <row r="1542" spans="1:8" s="179" customFormat="1" ht="21" customHeight="1" x14ac:dyDescent="0.2">
      <c r="A1542" s="109" t="s">
        <v>743</v>
      </c>
      <c r="B1542" s="180" t="s">
        <v>744</v>
      </c>
      <c r="C1542" s="205" t="s">
        <v>13</v>
      </c>
      <c r="D1542" s="205"/>
      <c r="E1542" s="109" t="s">
        <v>96</v>
      </c>
      <c r="F1542" s="118">
        <v>0.4</v>
      </c>
      <c r="G1542" s="181">
        <v>31.13</v>
      </c>
      <c r="H1542" s="181">
        <v>12.45</v>
      </c>
    </row>
    <row r="1543" spans="1:8" s="179" customFormat="1" ht="15" customHeight="1" x14ac:dyDescent="0.2">
      <c r="A1543" s="109" t="s">
        <v>179</v>
      </c>
      <c r="B1543" s="180" t="s">
        <v>180</v>
      </c>
      <c r="C1543" s="205" t="s">
        <v>13</v>
      </c>
      <c r="D1543" s="205"/>
      <c r="E1543" s="109" t="s">
        <v>96</v>
      </c>
      <c r="F1543" s="118">
        <v>0.4</v>
      </c>
      <c r="G1543" s="181">
        <v>22.59</v>
      </c>
      <c r="H1543" s="181">
        <v>9.0299999999999994</v>
      </c>
    </row>
    <row r="1544" spans="1:8" s="179" customFormat="1" ht="18" customHeight="1" x14ac:dyDescent="0.2">
      <c r="A1544" s="182"/>
      <c r="B1544" s="182"/>
      <c r="C1544" s="182"/>
      <c r="D1544" s="182"/>
      <c r="E1544" s="182"/>
      <c r="F1544" s="202" t="s">
        <v>181</v>
      </c>
      <c r="G1544" s="202"/>
      <c r="H1544" s="183">
        <v>21.48</v>
      </c>
    </row>
    <row r="1545" spans="1:8" s="179" customFormat="1" ht="15" customHeight="1" x14ac:dyDescent="0.2">
      <c r="A1545" s="182"/>
      <c r="B1545" s="182"/>
      <c r="C1545" s="182"/>
      <c r="D1545" s="182"/>
      <c r="E1545" s="182"/>
      <c r="F1545" s="202" t="s">
        <v>187</v>
      </c>
      <c r="G1545" s="202"/>
      <c r="H1545" s="176">
        <v>101</v>
      </c>
    </row>
    <row r="1546" spans="1:8" s="179" customFormat="1" ht="15" customHeight="1" x14ac:dyDescent="0.2">
      <c r="A1546" s="182"/>
      <c r="B1546" s="182"/>
      <c r="C1546" s="182"/>
      <c r="D1546" s="182"/>
      <c r="E1546" s="182"/>
      <c r="F1546" s="202" t="s">
        <v>188</v>
      </c>
      <c r="G1546" s="202"/>
      <c r="H1546" s="176">
        <v>92.42</v>
      </c>
    </row>
    <row r="1547" spans="1:8" s="179" customFormat="1" ht="15" customHeight="1" x14ac:dyDescent="0.2">
      <c r="A1547" s="182"/>
      <c r="B1547" s="182"/>
      <c r="C1547" s="182"/>
      <c r="D1547" s="182"/>
      <c r="E1547" s="182"/>
      <c r="F1547" s="202" t="s">
        <v>983</v>
      </c>
      <c r="G1547" s="202"/>
      <c r="H1547" s="176">
        <v>8.58</v>
      </c>
    </row>
    <row r="1548" spans="1:8" s="179" customFormat="1" ht="15" customHeight="1" x14ac:dyDescent="0.2">
      <c r="A1548" s="182"/>
      <c r="B1548" s="182"/>
      <c r="C1548" s="182"/>
      <c r="D1548" s="182"/>
      <c r="E1548" s="182"/>
      <c r="F1548" s="202" t="s">
        <v>189</v>
      </c>
      <c r="G1548" s="202"/>
      <c r="H1548" s="176">
        <v>101</v>
      </c>
    </row>
    <row r="1549" spans="1:8" s="179" customFormat="1" ht="15" customHeight="1" x14ac:dyDescent="0.2">
      <c r="A1549" s="182"/>
      <c r="B1549" s="182"/>
      <c r="C1549" s="182"/>
      <c r="D1549" s="182"/>
      <c r="E1549" s="182"/>
      <c r="F1549" s="202" t="s">
        <v>984</v>
      </c>
      <c r="G1549" s="202"/>
      <c r="H1549" s="176">
        <v>20.94</v>
      </c>
    </row>
    <row r="1550" spans="1:8" s="179" customFormat="1" ht="15" customHeight="1" x14ac:dyDescent="0.2">
      <c r="A1550" s="182"/>
      <c r="B1550" s="182"/>
      <c r="C1550" s="182"/>
      <c r="D1550" s="182"/>
      <c r="E1550" s="182"/>
      <c r="F1550" s="202" t="s">
        <v>190</v>
      </c>
      <c r="G1550" s="202"/>
      <c r="H1550" s="176">
        <v>121.94</v>
      </c>
    </row>
    <row r="1551" spans="1:8" s="179" customFormat="1" ht="9.9499999999999993" customHeight="1" x14ac:dyDescent="0.2">
      <c r="A1551" s="182"/>
      <c r="B1551" s="182"/>
      <c r="C1551" s="182"/>
      <c r="D1551" s="182"/>
      <c r="E1551" s="182"/>
      <c r="F1551" s="207"/>
      <c r="G1551" s="207"/>
      <c r="H1551" s="207"/>
    </row>
    <row r="1552" spans="1:8" s="179" customFormat="1" ht="20.100000000000001" customHeight="1" x14ac:dyDescent="0.2">
      <c r="A1552" s="208" t="s">
        <v>823</v>
      </c>
      <c r="B1552" s="208"/>
      <c r="C1552" s="208"/>
      <c r="D1552" s="208"/>
      <c r="E1552" s="208"/>
      <c r="F1552" s="208"/>
      <c r="G1552" s="208"/>
      <c r="H1552" s="208"/>
    </row>
    <row r="1553" spans="1:8" s="179" customFormat="1" ht="15" customHeight="1" x14ac:dyDescent="0.2">
      <c r="A1553" s="203" t="s">
        <v>160</v>
      </c>
      <c r="B1553" s="203"/>
      <c r="C1553" s="204" t="s">
        <v>161</v>
      </c>
      <c r="D1553" s="204"/>
      <c r="E1553" s="108" t="s">
        <v>162</v>
      </c>
      <c r="F1553" s="108" t="s">
        <v>163</v>
      </c>
      <c r="G1553" s="108" t="s">
        <v>164</v>
      </c>
      <c r="H1553" s="108" t="s">
        <v>165</v>
      </c>
    </row>
    <row r="1554" spans="1:8" s="179" customFormat="1" ht="21" customHeight="1" x14ac:dyDescent="0.2">
      <c r="A1554" s="109" t="s">
        <v>824</v>
      </c>
      <c r="B1554" s="180" t="s">
        <v>825</v>
      </c>
      <c r="C1554" s="205" t="s">
        <v>22</v>
      </c>
      <c r="D1554" s="205"/>
      <c r="E1554" s="109" t="s">
        <v>24</v>
      </c>
      <c r="F1554" s="118">
        <v>1</v>
      </c>
      <c r="G1554" s="181">
        <v>4.8099999999999996</v>
      </c>
      <c r="H1554" s="181">
        <v>4.8099999999999996</v>
      </c>
    </row>
    <row r="1555" spans="1:8" s="179" customFormat="1" ht="21" customHeight="1" x14ac:dyDescent="0.2">
      <c r="A1555" s="109" t="s">
        <v>826</v>
      </c>
      <c r="B1555" s="180" t="s">
        <v>827</v>
      </c>
      <c r="C1555" s="205" t="s">
        <v>13</v>
      </c>
      <c r="D1555" s="205"/>
      <c r="E1555" s="109" t="s">
        <v>74</v>
      </c>
      <c r="F1555" s="118">
        <v>6</v>
      </c>
      <c r="G1555" s="181">
        <v>2.31</v>
      </c>
      <c r="H1555" s="181">
        <v>13.86</v>
      </c>
    </row>
    <row r="1556" spans="1:8" s="179" customFormat="1" ht="21" customHeight="1" x14ac:dyDescent="0.2">
      <c r="A1556" s="109" t="s">
        <v>828</v>
      </c>
      <c r="B1556" s="180" t="s">
        <v>829</v>
      </c>
      <c r="C1556" s="205" t="s">
        <v>22</v>
      </c>
      <c r="D1556" s="205"/>
      <c r="E1556" s="109" t="s">
        <v>221</v>
      </c>
      <c r="F1556" s="118">
        <v>12</v>
      </c>
      <c r="G1556" s="181">
        <v>2.62</v>
      </c>
      <c r="H1556" s="181">
        <v>31.44</v>
      </c>
    </row>
    <row r="1557" spans="1:8" s="179" customFormat="1" ht="21" customHeight="1" x14ac:dyDescent="0.2">
      <c r="A1557" s="109" t="s">
        <v>830</v>
      </c>
      <c r="B1557" s="180" t="s">
        <v>831</v>
      </c>
      <c r="C1557" s="205" t="s">
        <v>22</v>
      </c>
      <c r="D1557" s="205"/>
      <c r="E1557" s="109" t="s">
        <v>24</v>
      </c>
      <c r="F1557" s="118">
        <v>0.15</v>
      </c>
      <c r="G1557" s="181">
        <v>12</v>
      </c>
      <c r="H1557" s="181">
        <v>1.8</v>
      </c>
    </row>
    <row r="1558" spans="1:8" s="179" customFormat="1" ht="15" customHeight="1" x14ac:dyDescent="0.2">
      <c r="A1558" s="182"/>
      <c r="B1558" s="182"/>
      <c r="C1558" s="182"/>
      <c r="D1558" s="182"/>
      <c r="E1558" s="182"/>
      <c r="F1558" s="202" t="s">
        <v>175</v>
      </c>
      <c r="G1558" s="202"/>
      <c r="H1558" s="183">
        <v>51.91</v>
      </c>
    </row>
    <row r="1559" spans="1:8" s="179" customFormat="1" ht="15" customHeight="1" x14ac:dyDescent="0.2">
      <c r="A1559" s="203" t="s">
        <v>176</v>
      </c>
      <c r="B1559" s="203"/>
      <c r="C1559" s="204" t="s">
        <v>161</v>
      </c>
      <c r="D1559" s="204"/>
      <c r="E1559" s="108" t="s">
        <v>162</v>
      </c>
      <c r="F1559" s="108" t="s">
        <v>163</v>
      </c>
      <c r="G1559" s="108" t="s">
        <v>164</v>
      </c>
      <c r="H1559" s="108" t="s">
        <v>165</v>
      </c>
    </row>
    <row r="1560" spans="1:8" s="179" customFormat="1" ht="15" customHeight="1" x14ac:dyDescent="0.2">
      <c r="A1560" s="109" t="s">
        <v>711</v>
      </c>
      <c r="B1560" s="180" t="s">
        <v>712</v>
      </c>
      <c r="C1560" s="205" t="s">
        <v>13</v>
      </c>
      <c r="D1560" s="205"/>
      <c r="E1560" s="109" t="s">
        <v>96</v>
      </c>
      <c r="F1560" s="118">
        <v>4</v>
      </c>
      <c r="G1560" s="181">
        <v>32.14</v>
      </c>
      <c r="H1560" s="181">
        <v>128.56</v>
      </c>
    </row>
    <row r="1561" spans="1:8" s="179" customFormat="1" ht="15" customHeight="1" x14ac:dyDescent="0.2">
      <c r="A1561" s="109" t="s">
        <v>179</v>
      </c>
      <c r="B1561" s="180" t="s">
        <v>180</v>
      </c>
      <c r="C1561" s="205" t="s">
        <v>13</v>
      </c>
      <c r="D1561" s="205"/>
      <c r="E1561" s="109" t="s">
        <v>96</v>
      </c>
      <c r="F1561" s="118">
        <v>5</v>
      </c>
      <c r="G1561" s="181">
        <v>22.59</v>
      </c>
      <c r="H1561" s="181">
        <v>112.95</v>
      </c>
    </row>
    <row r="1562" spans="1:8" s="179" customFormat="1" ht="18" customHeight="1" x14ac:dyDescent="0.2">
      <c r="A1562" s="182"/>
      <c r="B1562" s="182"/>
      <c r="C1562" s="182"/>
      <c r="D1562" s="182"/>
      <c r="E1562" s="182"/>
      <c r="F1562" s="202" t="s">
        <v>181</v>
      </c>
      <c r="G1562" s="202"/>
      <c r="H1562" s="183">
        <v>241.51</v>
      </c>
    </row>
    <row r="1563" spans="1:8" s="179" customFormat="1" ht="15" customHeight="1" x14ac:dyDescent="0.2">
      <c r="A1563" s="182"/>
      <c r="B1563" s="182"/>
      <c r="C1563" s="182"/>
      <c r="D1563" s="182"/>
      <c r="E1563" s="182"/>
      <c r="F1563" s="202" t="s">
        <v>187</v>
      </c>
      <c r="G1563" s="202"/>
      <c r="H1563" s="176">
        <v>293.42</v>
      </c>
    </row>
    <row r="1564" spans="1:8" s="179" customFormat="1" ht="15" customHeight="1" x14ac:dyDescent="0.2">
      <c r="A1564" s="182"/>
      <c r="B1564" s="182"/>
      <c r="C1564" s="182"/>
      <c r="D1564" s="182"/>
      <c r="E1564" s="182"/>
      <c r="F1564" s="202" t="s">
        <v>188</v>
      </c>
      <c r="G1564" s="202"/>
      <c r="H1564" s="176">
        <v>198.3</v>
      </c>
    </row>
    <row r="1565" spans="1:8" s="179" customFormat="1" ht="15" customHeight="1" x14ac:dyDescent="0.2">
      <c r="A1565" s="182"/>
      <c r="B1565" s="182"/>
      <c r="C1565" s="182"/>
      <c r="D1565" s="182"/>
      <c r="E1565" s="182"/>
      <c r="F1565" s="202" t="s">
        <v>983</v>
      </c>
      <c r="G1565" s="202"/>
      <c r="H1565" s="176">
        <v>95.12</v>
      </c>
    </row>
    <row r="1566" spans="1:8" s="179" customFormat="1" ht="15" customHeight="1" x14ac:dyDescent="0.2">
      <c r="A1566" s="182"/>
      <c r="B1566" s="182"/>
      <c r="C1566" s="182"/>
      <c r="D1566" s="182"/>
      <c r="E1566" s="182"/>
      <c r="F1566" s="202" t="s">
        <v>189</v>
      </c>
      <c r="G1566" s="202"/>
      <c r="H1566" s="176">
        <v>293.42</v>
      </c>
    </row>
    <row r="1567" spans="1:8" s="179" customFormat="1" ht="15" customHeight="1" x14ac:dyDescent="0.2">
      <c r="A1567" s="182"/>
      <c r="B1567" s="182"/>
      <c r="C1567" s="182"/>
      <c r="D1567" s="182"/>
      <c r="E1567" s="182"/>
      <c r="F1567" s="202" t="s">
        <v>984</v>
      </c>
      <c r="G1567" s="202"/>
      <c r="H1567" s="176">
        <v>60.83</v>
      </c>
    </row>
    <row r="1568" spans="1:8" s="179" customFormat="1" ht="15" customHeight="1" x14ac:dyDescent="0.2">
      <c r="A1568" s="182"/>
      <c r="B1568" s="182"/>
      <c r="C1568" s="182"/>
      <c r="D1568" s="182"/>
      <c r="E1568" s="182"/>
      <c r="F1568" s="202" t="s">
        <v>190</v>
      </c>
      <c r="G1568" s="202"/>
      <c r="H1568" s="176">
        <v>354.25</v>
      </c>
    </row>
    <row r="1569" spans="1:8" s="179" customFormat="1" ht="9.9499999999999993" customHeight="1" x14ac:dyDescent="0.2">
      <c r="A1569" s="182"/>
      <c r="B1569" s="182"/>
      <c r="C1569" s="182"/>
      <c r="D1569" s="182"/>
      <c r="E1569" s="182"/>
      <c r="F1569" s="207"/>
      <c r="G1569" s="207"/>
      <c r="H1569" s="207"/>
    </row>
    <row r="1570" spans="1:8" s="179" customFormat="1" ht="20.100000000000001" customHeight="1" x14ac:dyDescent="0.2">
      <c r="A1570" s="208" t="s">
        <v>832</v>
      </c>
      <c r="B1570" s="208"/>
      <c r="C1570" s="208"/>
      <c r="D1570" s="208"/>
      <c r="E1570" s="208"/>
      <c r="F1570" s="208"/>
      <c r="G1570" s="208"/>
      <c r="H1570" s="208"/>
    </row>
    <row r="1571" spans="1:8" s="179" customFormat="1" ht="15" customHeight="1" x14ac:dyDescent="0.2">
      <c r="A1571" s="203" t="s">
        <v>160</v>
      </c>
      <c r="B1571" s="203"/>
      <c r="C1571" s="204" t="s">
        <v>161</v>
      </c>
      <c r="D1571" s="204"/>
      <c r="E1571" s="108" t="s">
        <v>162</v>
      </c>
      <c r="F1571" s="108" t="s">
        <v>163</v>
      </c>
      <c r="G1571" s="108" t="s">
        <v>164</v>
      </c>
      <c r="H1571" s="108" t="s">
        <v>165</v>
      </c>
    </row>
    <row r="1572" spans="1:8" s="179" customFormat="1" ht="21" customHeight="1" x14ac:dyDescent="0.2">
      <c r="A1572" s="109" t="s">
        <v>707</v>
      </c>
      <c r="B1572" s="180" t="s">
        <v>708</v>
      </c>
      <c r="C1572" s="205" t="s">
        <v>13</v>
      </c>
      <c r="D1572" s="205"/>
      <c r="E1572" s="109" t="s">
        <v>34</v>
      </c>
      <c r="F1572" s="118">
        <v>1</v>
      </c>
      <c r="G1572" s="181">
        <v>2.16</v>
      </c>
      <c r="H1572" s="181">
        <v>2.16</v>
      </c>
    </row>
    <row r="1573" spans="1:8" s="179" customFormat="1" ht="21" customHeight="1" x14ac:dyDescent="0.2">
      <c r="A1573" s="109" t="s">
        <v>833</v>
      </c>
      <c r="B1573" s="180" t="s">
        <v>834</v>
      </c>
      <c r="C1573" s="205" t="s">
        <v>13</v>
      </c>
      <c r="D1573" s="205"/>
      <c r="E1573" s="109" t="s">
        <v>74</v>
      </c>
      <c r="F1573" s="118">
        <v>6</v>
      </c>
      <c r="G1573" s="181">
        <v>4.3899999999999997</v>
      </c>
      <c r="H1573" s="181">
        <v>26.34</v>
      </c>
    </row>
    <row r="1574" spans="1:8" s="179" customFormat="1" ht="21" customHeight="1" x14ac:dyDescent="0.2">
      <c r="A1574" s="109" t="s">
        <v>828</v>
      </c>
      <c r="B1574" s="180" t="s">
        <v>829</v>
      </c>
      <c r="C1574" s="205" t="s">
        <v>22</v>
      </c>
      <c r="D1574" s="205"/>
      <c r="E1574" s="109" t="s">
        <v>221</v>
      </c>
      <c r="F1574" s="118">
        <v>18</v>
      </c>
      <c r="G1574" s="181">
        <v>2.62</v>
      </c>
      <c r="H1574" s="181">
        <v>47.16</v>
      </c>
    </row>
    <row r="1575" spans="1:8" s="179" customFormat="1" ht="21" customHeight="1" x14ac:dyDescent="0.2">
      <c r="A1575" s="109" t="s">
        <v>830</v>
      </c>
      <c r="B1575" s="180" t="s">
        <v>831</v>
      </c>
      <c r="C1575" s="205" t="s">
        <v>22</v>
      </c>
      <c r="D1575" s="205"/>
      <c r="E1575" s="109" t="s">
        <v>24</v>
      </c>
      <c r="F1575" s="118">
        <v>0.15</v>
      </c>
      <c r="G1575" s="181">
        <v>12</v>
      </c>
      <c r="H1575" s="181">
        <v>1.8</v>
      </c>
    </row>
    <row r="1576" spans="1:8" s="179" customFormat="1" ht="15" customHeight="1" x14ac:dyDescent="0.2">
      <c r="A1576" s="109" t="s">
        <v>835</v>
      </c>
      <c r="B1576" s="180" t="s">
        <v>836</v>
      </c>
      <c r="C1576" s="205" t="s">
        <v>22</v>
      </c>
      <c r="D1576" s="205"/>
      <c r="E1576" s="109" t="s">
        <v>24</v>
      </c>
      <c r="F1576" s="118">
        <v>1</v>
      </c>
      <c r="G1576" s="181">
        <v>10.4</v>
      </c>
      <c r="H1576" s="181">
        <v>10.4</v>
      </c>
    </row>
    <row r="1577" spans="1:8" s="179" customFormat="1" ht="15" customHeight="1" x14ac:dyDescent="0.2">
      <c r="A1577" s="182"/>
      <c r="B1577" s="182"/>
      <c r="C1577" s="182"/>
      <c r="D1577" s="182"/>
      <c r="E1577" s="182"/>
      <c r="F1577" s="202" t="s">
        <v>175</v>
      </c>
      <c r="G1577" s="202"/>
      <c r="H1577" s="183">
        <v>87.86</v>
      </c>
    </row>
    <row r="1578" spans="1:8" s="179" customFormat="1" ht="15" customHeight="1" x14ac:dyDescent="0.2">
      <c r="A1578" s="203" t="s">
        <v>176</v>
      </c>
      <c r="B1578" s="203"/>
      <c r="C1578" s="204" t="s">
        <v>161</v>
      </c>
      <c r="D1578" s="204"/>
      <c r="E1578" s="108" t="s">
        <v>162</v>
      </c>
      <c r="F1578" s="108" t="s">
        <v>163</v>
      </c>
      <c r="G1578" s="108" t="s">
        <v>164</v>
      </c>
      <c r="H1578" s="108" t="s">
        <v>165</v>
      </c>
    </row>
    <row r="1579" spans="1:8" s="179" customFormat="1" ht="15" customHeight="1" x14ac:dyDescent="0.2">
      <c r="A1579" s="109" t="s">
        <v>711</v>
      </c>
      <c r="B1579" s="180" t="s">
        <v>712</v>
      </c>
      <c r="C1579" s="205" t="s">
        <v>13</v>
      </c>
      <c r="D1579" s="205"/>
      <c r="E1579" s="109" t="s">
        <v>96</v>
      </c>
      <c r="F1579" s="118">
        <v>5</v>
      </c>
      <c r="G1579" s="181">
        <v>32.14</v>
      </c>
      <c r="H1579" s="181">
        <v>160.69999999999999</v>
      </c>
    </row>
    <row r="1580" spans="1:8" s="179" customFormat="1" ht="15" customHeight="1" x14ac:dyDescent="0.2">
      <c r="A1580" s="109" t="s">
        <v>179</v>
      </c>
      <c r="B1580" s="180" t="s">
        <v>180</v>
      </c>
      <c r="C1580" s="205" t="s">
        <v>13</v>
      </c>
      <c r="D1580" s="205"/>
      <c r="E1580" s="109" t="s">
        <v>96</v>
      </c>
      <c r="F1580" s="118">
        <v>4</v>
      </c>
      <c r="G1580" s="181">
        <v>22.59</v>
      </c>
      <c r="H1580" s="181">
        <v>90.36</v>
      </c>
    </row>
    <row r="1581" spans="1:8" s="179" customFormat="1" ht="18" customHeight="1" x14ac:dyDescent="0.2">
      <c r="A1581" s="182"/>
      <c r="B1581" s="182"/>
      <c r="C1581" s="182"/>
      <c r="D1581" s="182"/>
      <c r="E1581" s="182"/>
      <c r="F1581" s="202" t="s">
        <v>181</v>
      </c>
      <c r="G1581" s="202"/>
      <c r="H1581" s="183">
        <v>251.06</v>
      </c>
    </row>
    <row r="1582" spans="1:8" s="179" customFormat="1" ht="15" customHeight="1" x14ac:dyDescent="0.2">
      <c r="A1582" s="182"/>
      <c r="B1582" s="182"/>
      <c r="C1582" s="182"/>
      <c r="D1582" s="182"/>
      <c r="E1582" s="182"/>
      <c r="F1582" s="202" t="s">
        <v>187</v>
      </c>
      <c r="G1582" s="202"/>
      <c r="H1582" s="176">
        <v>338.92</v>
      </c>
    </row>
    <row r="1583" spans="1:8" s="179" customFormat="1" ht="15" customHeight="1" x14ac:dyDescent="0.2">
      <c r="A1583" s="182"/>
      <c r="B1583" s="182"/>
      <c r="C1583" s="182"/>
      <c r="D1583" s="182"/>
      <c r="E1583" s="182"/>
      <c r="F1583" s="202" t="s">
        <v>188</v>
      </c>
      <c r="G1583" s="202"/>
      <c r="H1583" s="176">
        <v>238.74</v>
      </c>
    </row>
    <row r="1584" spans="1:8" s="179" customFormat="1" ht="15" customHeight="1" x14ac:dyDescent="0.2">
      <c r="A1584" s="182"/>
      <c r="B1584" s="182"/>
      <c r="C1584" s="182"/>
      <c r="D1584" s="182"/>
      <c r="E1584" s="182"/>
      <c r="F1584" s="202" t="s">
        <v>983</v>
      </c>
      <c r="G1584" s="202"/>
      <c r="H1584" s="176">
        <v>100.18</v>
      </c>
    </row>
    <row r="1585" spans="1:8" s="179" customFormat="1" ht="15" customHeight="1" x14ac:dyDescent="0.2">
      <c r="A1585" s="182"/>
      <c r="B1585" s="182"/>
      <c r="C1585" s="182"/>
      <c r="D1585" s="182"/>
      <c r="E1585" s="182"/>
      <c r="F1585" s="202" t="s">
        <v>189</v>
      </c>
      <c r="G1585" s="202"/>
      <c r="H1585" s="176">
        <v>338.92</v>
      </c>
    </row>
    <row r="1586" spans="1:8" s="179" customFormat="1" ht="15" customHeight="1" x14ac:dyDescent="0.2">
      <c r="A1586" s="182"/>
      <c r="B1586" s="182"/>
      <c r="C1586" s="182"/>
      <c r="D1586" s="182"/>
      <c r="E1586" s="182"/>
      <c r="F1586" s="202" t="s">
        <v>984</v>
      </c>
      <c r="G1586" s="202"/>
      <c r="H1586" s="176">
        <v>70.260000000000005</v>
      </c>
    </row>
    <row r="1587" spans="1:8" s="179" customFormat="1" ht="15" customHeight="1" x14ac:dyDescent="0.2">
      <c r="A1587" s="182"/>
      <c r="B1587" s="182"/>
      <c r="C1587" s="182"/>
      <c r="D1587" s="182"/>
      <c r="E1587" s="182"/>
      <c r="F1587" s="202" t="s">
        <v>190</v>
      </c>
      <c r="G1587" s="202"/>
      <c r="H1587" s="176">
        <v>409.18</v>
      </c>
    </row>
    <row r="1588" spans="1:8" s="179" customFormat="1" ht="9.9499999999999993" customHeight="1" x14ac:dyDescent="0.2">
      <c r="A1588" s="182"/>
      <c r="B1588" s="182"/>
      <c r="C1588" s="182"/>
      <c r="D1588" s="182"/>
      <c r="E1588" s="182"/>
      <c r="F1588" s="207"/>
      <c r="G1588" s="207"/>
      <c r="H1588" s="207"/>
    </row>
    <row r="1589" spans="1:8" s="179" customFormat="1" ht="20.100000000000001" customHeight="1" x14ac:dyDescent="0.2">
      <c r="A1589" s="208" t="s">
        <v>837</v>
      </c>
      <c r="B1589" s="208"/>
      <c r="C1589" s="208"/>
      <c r="D1589" s="208"/>
      <c r="E1589" s="208"/>
      <c r="F1589" s="208"/>
      <c r="G1589" s="208"/>
      <c r="H1589" s="208"/>
    </row>
    <row r="1590" spans="1:8" s="179" customFormat="1" ht="15" customHeight="1" x14ac:dyDescent="0.2">
      <c r="A1590" s="203" t="s">
        <v>160</v>
      </c>
      <c r="B1590" s="203"/>
      <c r="C1590" s="204" t="s">
        <v>161</v>
      </c>
      <c r="D1590" s="204"/>
      <c r="E1590" s="108" t="s">
        <v>162</v>
      </c>
      <c r="F1590" s="108" t="s">
        <v>163</v>
      </c>
      <c r="G1590" s="108" t="s">
        <v>164</v>
      </c>
      <c r="H1590" s="108" t="s">
        <v>165</v>
      </c>
    </row>
    <row r="1591" spans="1:8" s="179" customFormat="1" ht="21" customHeight="1" x14ac:dyDescent="0.2">
      <c r="A1591" s="109" t="s">
        <v>838</v>
      </c>
      <c r="B1591" s="180" t="s">
        <v>839</v>
      </c>
      <c r="C1591" s="205" t="s">
        <v>22</v>
      </c>
      <c r="D1591" s="205"/>
      <c r="E1591" s="109" t="s">
        <v>24</v>
      </c>
      <c r="F1591" s="118">
        <v>2</v>
      </c>
      <c r="G1591" s="181">
        <v>0.45</v>
      </c>
      <c r="H1591" s="181">
        <v>0.9</v>
      </c>
    </row>
    <row r="1592" spans="1:8" s="179" customFormat="1" ht="15" customHeight="1" x14ac:dyDescent="0.2">
      <c r="A1592" s="109" t="s">
        <v>813</v>
      </c>
      <c r="B1592" s="180" t="s">
        <v>814</v>
      </c>
      <c r="C1592" s="205" t="s">
        <v>22</v>
      </c>
      <c r="D1592" s="205"/>
      <c r="E1592" s="109" t="s">
        <v>226</v>
      </c>
      <c r="F1592" s="118">
        <v>9.4999999999999998E-3</v>
      </c>
      <c r="G1592" s="181">
        <v>72.41</v>
      </c>
      <c r="H1592" s="181">
        <v>0.68</v>
      </c>
    </row>
    <row r="1593" spans="1:8" s="179" customFormat="1" ht="15" customHeight="1" x14ac:dyDescent="0.2">
      <c r="A1593" s="109" t="s">
        <v>815</v>
      </c>
      <c r="B1593" s="180" t="s">
        <v>816</v>
      </c>
      <c r="C1593" s="205" t="s">
        <v>22</v>
      </c>
      <c r="D1593" s="205"/>
      <c r="E1593" s="109" t="s">
        <v>226</v>
      </c>
      <c r="F1593" s="118">
        <v>0.25</v>
      </c>
      <c r="G1593" s="181">
        <v>16.93</v>
      </c>
      <c r="H1593" s="181">
        <v>4.2300000000000004</v>
      </c>
    </row>
    <row r="1594" spans="1:8" s="179" customFormat="1" ht="21" customHeight="1" x14ac:dyDescent="0.2">
      <c r="A1594" s="109" t="s">
        <v>840</v>
      </c>
      <c r="B1594" s="180" t="s">
        <v>841</v>
      </c>
      <c r="C1594" s="205" t="s">
        <v>13</v>
      </c>
      <c r="D1594" s="205"/>
      <c r="E1594" s="109" t="s">
        <v>34</v>
      </c>
      <c r="F1594" s="118">
        <v>1</v>
      </c>
      <c r="G1594" s="181">
        <v>0.94</v>
      </c>
      <c r="H1594" s="181">
        <v>0.94</v>
      </c>
    </row>
    <row r="1595" spans="1:8" s="179" customFormat="1" ht="15" customHeight="1" x14ac:dyDescent="0.2">
      <c r="A1595" s="109" t="s">
        <v>842</v>
      </c>
      <c r="B1595" s="180" t="s">
        <v>843</v>
      </c>
      <c r="C1595" s="205" t="s">
        <v>22</v>
      </c>
      <c r="D1595" s="205"/>
      <c r="E1595" s="109" t="s">
        <v>375</v>
      </c>
      <c r="F1595" s="118">
        <v>0.13500000000000001</v>
      </c>
      <c r="G1595" s="181">
        <v>69.739999999999995</v>
      </c>
      <c r="H1595" s="181">
        <v>9.41</v>
      </c>
    </row>
    <row r="1596" spans="1:8" s="179" customFormat="1" ht="15" customHeight="1" x14ac:dyDescent="0.2">
      <c r="A1596" s="109" t="s">
        <v>844</v>
      </c>
      <c r="B1596" s="180" t="s">
        <v>845</v>
      </c>
      <c r="C1596" s="205" t="s">
        <v>13</v>
      </c>
      <c r="D1596" s="205"/>
      <c r="E1596" s="109" t="s">
        <v>74</v>
      </c>
      <c r="F1596" s="118">
        <v>7</v>
      </c>
      <c r="G1596" s="181">
        <v>3.79</v>
      </c>
      <c r="H1596" s="181">
        <v>26.53</v>
      </c>
    </row>
    <row r="1597" spans="1:8" s="179" customFormat="1" ht="15" customHeight="1" x14ac:dyDescent="0.2">
      <c r="A1597" s="182"/>
      <c r="B1597" s="182"/>
      <c r="C1597" s="182"/>
      <c r="D1597" s="182"/>
      <c r="E1597" s="182"/>
      <c r="F1597" s="202" t="s">
        <v>175</v>
      </c>
      <c r="G1597" s="202"/>
      <c r="H1597" s="183">
        <v>42.69</v>
      </c>
    </row>
    <row r="1598" spans="1:8" s="179" customFormat="1" ht="15" customHeight="1" x14ac:dyDescent="0.2">
      <c r="A1598" s="203" t="s">
        <v>176</v>
      </c>
      <c r="B1598" s="203"/>
      <c r="C1598" s="204" t="s">
        <v>161</v>
      </c>
      <c r="D1598" s="204"/>
      <c r="E1598" s="108" t="s">
        <v>162</v>
      </c>
      <c r="F1598" s="108" t="s">
        <v>163</v>
      </c>
      <c r="G1598" s="108" t="s">
        <v>164</v>
      </c>
      <c r="H1598" s="108" t="s">
        <v>165</v>
      </c>
    </row>
    <row r="1599" spans="1:8" s="179" customFormat="1" ht="15" customHeight="1" x14ac:dyDescent="0.2">
      <c r="A1599" s="109" t="s">
        <v>316</v>
      </c>
      <c r="B1599" s="180" t="s">
        <v>317</v>
      </c>
      <c r="C1599" s="205" t="s">
        <v>13</v>
      </c>
      <c r="D1599" s="205"/>
      <c r="E1599" s="109" t="s">
        <v>96</v>
      </c>
      <c r="F1599" s="118">
        <v>0.33500000000000002</v>
      </c>
      <c r="G1599" s="181">
        <v>31.72</v>
      </c>
      <c r="H1599" s="181">
        <v>10.62</v>
      </c>
    </row>
    <row r="1600" spans="1:8" s="179" customFormat="1" ht="15" customHeight="1" x14ac:dyDescent="0.2">
      <c r="A1600" s="109" t="s">
        <v>179</v>
      </c>
      <c r="B1600" s="180" t="s">
        <v>180</v>
      </c>
      <c r="C1600" s="205" t="s">
        <v>13</v>
      </c>
      <c r="D1600" s="205"/>
      <c r="E1600" s="109" t="s">
        <v>96</v>
      </c>
      <c r="F1600" s="118">
        <v>0.33500000000000002</v>
      </c>
      <c r="G1600" s="181">
        <v>22.59</v>
      </c>
      <c r="H1600" s="181">
        <v>7.56</v>
      </c>
    </row>
    <row r="1601" spans="1:8" s="179" customFormat="1" ht="18" customHeight="1" x14ac:dyDescent="0.2">
      <c r="A1601" s="182"/>
      <c r="B1601" s="182"/>
      <c r="C1601" s="182"/>
      <c r="D1601" s="182"/>
      <c r="E1601" s="182"/>
      <c r="F1601" s="202" t="s">
        <v>181</v>
      </c>
      <c r="G1601" s="202"/>
      <c r="H1601" s="183">
        <v>18.18</v>
      </c>
    </row>
    <row r="1602" spans="1:8" s="179" customFormat="1" ht="15" customHeight="1" x14ac:dyDescent="0.2">
      <c r="A1602" s="182"/>
      <c r="B1602" s="182"/>
      <c r="C1602" s="182"/>
      <c r="D1602" s="182"/>
      <c r="E1602" s="182"/>
      <c r="F1602" s="202" t="s">
        <v>187</v>
      </c>
      <c r="G1602" s="202"/>
      <c r="H1602" s="176">
        <v>60.87</v>
      </c>
    </row>
    <row r="1603" spans="1:8" s="179" customFormat="1" ht="15" customHeight="1" x14ac:dyDescent="0.2">
      <c r="A1603" s="182"/>
      <c r="B1603" s="182"/>
      <c r="C1603" s="182"/>
      <c r="D1603" s="182"/>
      <c r="E1603" s="182"/>
      <c r="F1603" s="202" t="s">
        <v>188</v>
      </c>
      <c r="G1603" s="202"/>
      <c r="H1603" s="176">
        <v>53.68</v>
      </c>
    </row>
    <row r="1604" spans="1:8" s="179" customFormat="1" ht="15" customHeight="1" x14ac:dyDescent="0.2">
      <c r="A1604" s="182"/>
      <c r="B1604" s="182"/>
      <c r="C1604" s="182"/>
      <c r="D1604" s="182"/>
      <c r="E1604" s="182"/>
      <c r="F1604" s="202" t="s">
        <v>983</v>
      </c>
      <c r="G1604" s="202"/>
      <c r="H1604" s="176">
        <v>7.19</v>
      </c>
    </row>
    <row r="1605" spans="1:8" s="179" customFormat="1" ht="15" customHeight="1" x14ac:dyDescent="0.2">
      <c r="A1605" s="182"/>
      <c r="B1605" s="182"/>
      <c r="C1605" s="182"/>
      <c r="D1605" s="182"/>
      <c r="E1605" s="182"/>
      <c r="F1605" s="202" t="s">
        <v>189</v>
      </c>
      <c r="G1605" s="202"/>
      <c r="H1605" s="176">
        <v>60.87</v>
      </c>
    </row>
    <row r="1606" spans="1:8" s="179" customFormat="1" ht="15" customHeight="1" x14ac:dyDescent="0.2">
      <c r="A1606" s="182"/>
      <c r="B1606" s="182"/>
      <c r="C1606" s="182"/>
      <c r="D1606" s="182"/>
      <c r="E1606" s="182"/>
      <c r="F1606" s="202" t="s">
        <v>984</v>
      </c>
      <c r="G1606" s="202"/>
      <c r="H1606" s="176">
        <v>12.62</v>
      </c>
    </row>
    <row r="1607" spans="1:8" s="179" customFormat="1" ht="15" customHeight="1" x14ac:dyDescent="0.2">
      <c r="A1607" s="182"/>
      <c r="B1607" s="182"/>
      <c r="C1607" s="182"/>
      <c r="D1607" s="182"/>
      <c r="E1607" s="182"/>
      <c r="F1607" s="202" t="s">
        <v>190</v>
      </c>
      <c r="G1607" s="202"/>
      <c r="H1607" s="176">
        <v>73.489999999999995</v>
      </c>
    </row>
    <row r="1608" spans="1:8" s="179" customFormat="1" ht="9.9499999999999993" customHeight="1" x14ac:dyDescent="0.2">
      <c r="A1608" s="182"/>
      <c r="B1608" s="182"/>
      <c r="C1608" s="182"/>
      <c r="D1608" s="182"/>
      <c r="E1608" s="182"/>
      <c r="F1608" s="207"/>
      <c r="G1608" s="207"/>
      <c r="H1608" s="207"/>
    </row>
    <row r="1609" spans="1:8" s="179" customFormat="1" ht="20.100000000000001" customHeight="1" x14ac:dyDescent="0.2">
      <c r="A1609" s="208" t="s">
        <v>846</v>
      </c>
      <c r="B1609" s="208"/>
      <c r="C1609" s="208"/>
      <c r="D1609" s="208"/>
      <c r="E1609" s="208"/>
      <c r="F1609" s="208"/>
      <c r="G1609" s="208"/>
      <c r="H1609" s="208"/>
    </row>
    <row r="1610" spans="1:8" s="179" customFormat="1" ht="15" customHeight="1" x14ac:dyDescent="0.2">
      <c r="A1610" s="203" t="s">
        <v>176</v>
      </c>
      <c r="B1610" s="203"/>
      <c r="C1610" s="204" t="s">
        <v>161</v>
      </c>
      <c r="D1610" s="204"/>
      <c r="E1610" s="108" t="s">
        <v>162</v>
      </c>
      <c r="F1610" s="108" t="s">
        <v>163</v>
      </c>
      <c r="G1610" s="108" t="s">
        <v>164</v>
      </c>
      <c r="H1610" s="108" t="s">
        <v>165</v>
      </c>
    </row>
    <row r="1611" spans="1:8" s="179" customFormat="1" ht="15" customHeight="1" x14ac:dyDescent="0.2">
      <c r="A1611" s="109" t="s">
        <v>316</v>
      </c>
      <c r="B1611" s="180" t="s">
        <v>317</v>
      </c>
      <c r="C1611" s="205" t="s">
        <v>13</v>
      </c>
      <c r="D1611" s="205"/>
      <c r="E1611" s="109" t="s">
        <v>96</v>
      </c>
      <c r="F1611" s="118">
        <v>0.6</v>
      </c>
      <c r="G1611" s="181">
        <v>31.72</v>
      </c>
      <c r="H1611" s="181">
        <v>19.03</v>
      </c>
    </row>
    <row r="1612" spans="1:8" s="179" customFormat="1" ht="15" customHeight="1" x14ac:dyDescent="0.2">
      <c r="A1612" s="109" t="s">
        <v>179</v>
      </c>
      <c r="B1612" s="180" t="s">
        <v>180</v>
      </c>
      <c r="C1612" s="205" t="s">
        <v>13</v>
      </c>
      <c r="D1612" s="205"/>
      <c r="E1612" s="109" t="s">
        <v>96</v>
      </c>
      <c r="F1612" s="118">
        <v>0.6</v>
      </c>
      <c r="G1612" s="181">
        <v>22.59</v>
      </c>
      <c r="H1612" s="181">
        <v>13.55</v>
      </c>
    </row>
    <row r="1613" spans="1:8" s="179" customFormat="1" ht="18" customHeight="1" x14ac:dyDescent="0.2">
      <c r="A1613" s="182"/>
      <c r="B1613" s="182"/>
      <c r="C1613" s="182"/>
      <c r="D1613" s="182"/>
      <c r="E1613" s="182"/>
      <c r="F1613" s="202" t="s">
        <v>181</v>
      </c>
      <c r="G1613" s="202"/>
      <c r="H1613" s="183">
        <v>32.58</v>
      </c>
    </row>
    <row r="1614" spans="1:8" s="179" customFormat="1" ht="15" customHeight="1" x14ac:dyDescent="0.2">
      <c r="A1614" s="203" t="s">
        <v>182</v>
      </c>
      <c r="B1614" s="203"/>
      <c r="C1614" s="204" t="s">
        <v>161</v>
      </c>
      <c r="D1614" s="204"/>
      <c r="E1614" s="108" t="s">
        <v>162</v>
      </c>
      <c r="F1614" s="108" t="s">
        <v>163</v>
      </c>
      <c r="G1614" s="108" t="s">
        <v>164</v>
      </c>
      <c r="H1614" s="108" t="s">
        <v>165</v>
      </c>
    </row>
    <row r="1615" spans="1:8" s="179" customFormat="1" ht="38.1" customHeight="1" x14ac:dyDescent="0.2">
      <c r="A1615" s="109" t="s">
        <v>847</v>
      </c>
      <c r="B1615" s="180" t="s">
        <v>848</v>
      </c>
      <c r="C1615" s="205" t="s">
        <v>22</v>
      </c>
      <c r="D1615" s="205"/>
      <c r="E1615" s="109" t="s">
        <v>233</v>
      </c>
      <c r="F1615" s="118">
        <v>0.02</v>
      </c>
      <c r="G1615" s="181">
        <v>739.57</v>
      </c>
      <c r="H1615" s="181">
        <v>14.79</v>
      </c>
    </row>
    <row r="1616" spans="1:8" s="179" customFormat="1" ht="15" customHeight="1" x14ac:dyDescent="0.2">
      <c r="A1616" s="182"/>
      <c r="B1616" s="182"/>
      <c r="C1616" s="182"/>
      <c r="D1616" s="182"/>
      <c r="E1616" s="182"/>
      <c r="F1616" s="202" t="s">
        <v>186</v>
      </c>
      <c r="G1616" s="202"/>
      <c r="H1616" s="183">
        <v>14.79</v>
      </c>
    </row>
    <row r="1617" spans="1:8" s="179" customFormat="1" ht="15" customHeight="1" x14ac:dyDescent="0.2">
      <c r="A1617" s="182"/>
      <c r="B1617" s="182"/>
      <c r="C1617" s="182"/>
      <c r="D1617" s="182"/>
      <c r="E1617" s="182"/>
      <c r="F1617" s="202" t="s">
        <v>187</v>
      </c>
      <c r="G1617" s="202"/>
      <c r="H1617" s="176">
        <v>47.37</v>
      </c>
    </row>
    <row r="1618" spans="1:8" s="179" customFormat="1" ht="15" customHeight="1" x14ac:dyDescent="0.2">
      <c r="A1618" s="182"/>
      <c r="B1618" s="182"/>
      <c r="C1618" s="182"/>
      <c r="D1618" s="182"/>
      <c r="E1618" s="182"/>
      <c r="F1618" s="202" t="s">
        <v>188</v>
      </c>
      <c r="G1618" s="202"/>
      <c r="H1618" s="176">
        <v>33.81</v>
      </c>
    </row>
    <row r="1619" spans="1:8" s="179" customFormat="1" ht="15" customHeight="1" x14ac:dyDescent="0.2">
      <c r="A1619" s="182"/>
      <c r="B1619" s="182"/>
      <c r="C1619" s="182"/>
      <c r="D1619" s="182"/>
      <c r="E1619" s="182"/>
      <c r="F1619" s="202" t="s">
        <v>983</v>
      </c>
      <c r="G1619" s="202"/>
      <c r="H1619" s="176">
        <v>13.56</v>
      </c>
    </row>
    <row r="1620" spans="1:8" s="179" customFormat="1" ht="15" customHeight="1" x14ac:dyDescent="0.2">
      <c r="A1620" s="182"/>
      <c r="B1620" s="182"/>
      <c r="C1620" s="182"/>
      <c r="D1620" s="182"/>
      <c r="E1620" s="182"/>
      <c r="F1620" s="202" t="s">
        <v>189</v>
      </c>
      <c r="G1620" s="202"/>
      <c r="H1620" s="176">
        <v>47.37</v>
      </c>
    </row>
    <row r="1621" spans="1:8" s="179" customFormat="1" ht="15" customHeight="1" x14ac:dyDescent="0.2">
      <c r="A1621" s="182"/>
      <c r="B1621" s="182"/>
      <c r="C1621" s="182"/>
      <c r="D1621" s="182"/>
      <c r="E1621" s="182"/>
      <c r="F1621" s="202" t="s">
        <v>984</v>
      </c>
      <c r="G1621" s="202"/>
      <c r="H1621" s="176">
        <v>9.82</v>
      </c>
    </row>
    <row r="1622" spans="1:8" s="179" customFormat="1" ht="15" customHeight="1" x14ac:dyDescent="0.2">
      <c r="A1622" s="182"/>
      <c r="B1622" s="182"/>
      <c r="C1622" s="182"/>
      <c r="D1622" s="182"/>
      <c r="E1622" s="182"/>
      <c r="F1622" s="202" t="s">
        <v>190</v>
      </c>
      <c r="G1622" s="202"/>
      <c r="H1622" s="176">
        <v>57.19</v>
      </c>
    </row>
    <row r="1623" spans="1:8" s="179" customFormat="1" ht="9.9499999999999993" customHeight="1" x14ac:dyDescent="0.2">
      <c r="A1623" s="182"/>
      <c r="B1623" s="182"/>
      <c r="C1623" s="182"/>
      <c r="D1623" s="182"/>
      <c r="E1623" s="182"/>
      <c r="F1623" s="207"/>
      <c r="G1623" s="207"/>
      <c r="H1623" s="207"/>
    </row>
    <row r="1624" spans="1:8" s="179" customFormat="1" ht="20.100000000000001" customHeight="1" x14ac:dyDescent="0.2">
      <c r="A1624" s="208" t="s">
        <v>849</v>
      </c>
      <c r="B1624" s="208"/>
      <c r="C1624" s="208"/>
      <c r="D1624" s="208"/>
      <c r="E1624" s="208"/>
      <c r="F1624" s="208"/>
      <c r="G1624" s="208"/>
      <c r="H1624" s="208"/>
    </row>
    <row r="1625" spans="1:8" s="179" customFormat="1" ht="15" customHeight="1" x14ac:dyDescent="0.2">
      <c r="A1625" s="203" t="s">
        <v>160</v>
      </c>
      <c r="B1625" s="203"/>
      <c r="C1625" s="204" t="s">
        <v>161</v>
      </c>
      <c r="D1625" s="204"/>
      <c r="E1625" s="108" t="s">
        <v>162</v>
      </c>
      <c r="F1625" s="108" t="s">
        <v>163</v>
      </c>
      <c r="G1625" s="108" t="s">
        <v>164</v>
      </c>
      <c r="H1625" s="108" t="s">
        <v>165</v>
      </c>
    </row>
    <row r="1626" spans="1:8" s="179" customFormat="1" ht="15" customHeight="1" x14ac:dyDescent="0.2">
      <c r="A1626" s="109" t="s">
        <v>730</v>
      </c>
      <c r="B1626" s="180" t="s">
        <v>731</v>
      </c>
      <c r="C1626" s="205" t="s">
        <v>22</v>
      </c>
      <c r="D1626" s="205"/>
      <c r="E1626" s="109" t="s">
        <v>221</v>
      </c>
      <c r="F1626" s="118">
        <v>0.94</v>
      </c>
      <c r="G1626" s="181">
        <v>0.25</v>
      </c>
      <c r="H1626" s="181">
        <v>0.23</v>
      </c>
    </row>
    <row r="1627" spans="1:8" s="179" customFormat="1" ht="15" customHeight="1" x14ac:dyDescent="0.2">
      <c r="A1627" s="109" t="s">
        <v>850</v>
      </c>
      <c r="B1627" s="180" t="s">
        <v>1057</v>
      </c>
      <c r="C1627" s="205" t="s">
        <v>22</v>
      </c>
      <c r="D1627" s="205"/>
      <c r="E1627" s="109" t="s">
        <v>24</v>
      </c>
      <c r="F1627" s="118">
        <v>1</v>
      </c>
      <c r="G1627" s="181">
        <v>33.4</v>
      </c>
      <c r="H1627" s="181">
        <v>33.4</v>
      </c>
    </row>
    <row r="1628" spans="1:8" s="179" customFormat="1" ht="15" customHeight="1" x14ac:dyDescent="0.2">
      <c r="A1628" s="182"/>
      <c r="B1628" s="182"/>
      <c r="C1628" s="182"/>
      <c r="D1628" s="182"/>
      <c r="E1628" s="182"/>
      <c r="F1628" s="202" t="s">
        <v>175</v>
      </c>
      <c r="G1628" s="202"/>
      <c r="H1628" s="183">
        <v>33.630000000000003</v>
      </c>
    </row>
    <row r="1629" spans="1:8" s="179" customFormat="1" ht="15" customHeight="1" x14ac:dyDescent="0.2">
      <c r="A1629" s="203" t="s">
        <v>176</v>
      </c>
      <c r="B1629" s="203"/>
      <c r="C1629" s="204" t="s">
        <v>161</v>
      </c>
      <c r="D1629" s="204"/>
      <c r="E1629" s="108" t="s">
        <v>162</v>
      </c>
      <c r="F1629" s="108" t="s">
        <v>163</v>
      </c>
      <c r="G1629" s="108" t="s">
        <v>164</v>
      </c>
      <c r="H1629" s="108" t="s">
        <v>165</v>
      </c>
    </row>
    <row r="1630" spans="1:8" s="179" customFormat="1" ht="21" customHeight="1" x14ac:dyDescent="0.2">
      <c r="A1630" s="109" t="s">
        <v>743</v>
      </c>
      <c r="B1630" s="180" t="s">
        <v>744</v>
      </c>
      <c r="C1630" s="205" t="s">
        <v>13</v>
      </c>
      <c r="D1630" s="205"/>
      <c r="E1630" s="109" t="s">
        <v>96</v>
      </c>
      <c r="F1630" s="118">
        <v>0.54</v>
      </c>
      <c r="G1630" s="181">
        <v>31.13</v>
      </c>
      <c r="H1630" s="181">
        <v>16.809999999999999</v>
      </c>
    </row>
    <row r="1631" spans="1:8" s="179" customFormat="1" ht="15" customHeight="1" x14ac:dyDescent="0.2">
      <c r="A1631" s="109" t="s">
        <v>179</v>
      </c>
      <c r="B1631" s="180" t="s">
        <v>180</v>
      </c>
      <c r="C1631" s="205" t="s">
        <v>13</v>
      </c>
      <c r="D1631" s="205"/>
      <c r="E1631" s="109" t="s">
        <v>96</v>
      </c>
      <c r="F1631" s="118">
        <v>0.54</v>
      </c>
      <c r="G1631" s="181">
        <v>22.59</v>
      </c>
      <c r="H1631" s="181">
        <v>12.19</v>
      </c>
    </row>
    <row r="1632" spans="1:8" s="179" customFormat="1" ht="18" customHeight="1" x14ac:dyDescent="0.2">
      <c r="A1632" s="182"/>
      <c r="B1632" s="182"/>
      <c r="C1632" s="182"/>
      <c r="D1632" s="182"/>
      <c r="E1632" s="182"/>
      <c r="F1632" s="202" t="s">
        <v>181</v>
      </c>
      <c r="G1632" s="202"/>
      <c r="H1632" s="183">
        <v>29</v>
      </c>
    </row>
    <row r="1633" spans="1:8" s="179" customFormat="1" ht="15" customHeight="1" x14ac:dyDescent="0.2">
      <c r="A1633" s="182"/>
      <c r="B1633" s="182"/>
      <c r="C1633" s="182"/>
      <c r="D1633" s="182"/>
      <c r="E1633" s="182"/>
      <c r="F1633" s="202" t="s">
        <v>187</v>
      </c>
      <c r="G1633" s="202"/>
      <c r="H1633" s="176">
        <v>62.63</v>
      </c>
    </row>
    <row r="1634" spans="1:8" s="179" customFormat="1" ht="15" customHeight="1" x14ac:dyDescent="0.2">
      <c r="A1634" s="182"/>
      <c r="B1634" s="182"/>
      <c r="C1634" s="182"/>
      <c r="D1634" s="182"/>
      <c r="E1634" s="182"/>
      <c r="F1634" s="202" t="s">
        <v>188</v>
      </c>
      <c r="G1634" s="202"/>
      <c r="H1634" s="176">
        <v>51.05</v>
      </c>
    </row>
    <row r="1635" spans="1:8" s="179" customFormat="1" ht="15" customHeight="1" x14ac:dyDescent="0.2">
      <c r="A1635" s="182"/>
      <c r="B1635" s="182"/>
      <c r="C1635" s="182"/>
      <c r="D1635" s="182"/>
      <c r="E1635" s="182"/>
      <c r="F1635" s="202" t="s">
        <v>983</v>
      </c>
      <c r="G1635" s="202"/>
      <c r="H1635" s="176">
        <v>11.58</v>
      </c>
    </row>
    <row r="1636" spans="1:8" s="179" customFormat="1" ht="15" customHeight="1" x14ac:dyDescent="0.2">
      <c r="A1636" s="182"/>
      <c r="B1636" s="182"/>
      <c r="C1636" s="182"/>
      <c r="D1636" s="182"/>
      <c r="E1636" s="182"/>
      <c r="F1636" s="202" t="s">
        <v>189</v>
      </c>
      <c r="G1636" s="202"/>
      <c r="H1636" s="176">
        <v>62.63</v>
      </c>
    </row>
    <row r="1637" spans="1:8" s="179" customFormat="1" ht="15" customHeight="1" x14ac:dyDescent="0.2">
      <c r="A1637" s="182"/>
      <c r="B1637" s="182"/>
      <c r="C1637" s="182"/>
      <c r="D1637" s="182"/>
      <c r="E1637" s="182"/>
      <c r="F1637" s="202" t="s">
        <v>984</v>
      </c>
      <c r="G1637" s="202"/>
      <c r="H1637" s="176">
        <v>12.98</v>
      </c>
    </row>
    <row r="1638" spans="1:8" s="179" customFormat="1" ht="15" customHeight="1" x14ac:dyDescent="0.2">
      <c r="A1638" s="182"/>
      <c r="B1638" s="182"/>
      <c r="C1638" s="182"/>
      <c r="D1638" s="182"/>
      <c r="E1638" s="182"/>
      <c r="F1638" s="202" t="s">
        <v>190</v>
      </c>
      <c r="G1638" s="202"/>
      <c r="H1638" s="176">
        <v>75.61</v>
      </c>
    </row>
    <row r="1639" spans="1:8" s="179" customFormat="1" ht="9.9499999999999993" customHeight="1" x14ac:dyDescent="0.2">
      <c r="A1639" s="182"/>
      <c r="B1639" s="182"/>
      <c r="C1639" s="182"/>
      <c r="D1639" s="182"/>
      <c r="E1639" s="182"/>
      <c r="F1639" s="207"/>
      <c r="G1639" s="207"/>
      <c r="H1639" s="207"/>
    </row>
    <row r="1640" spans="1:8" s="179" customFormat="1" ht="20.100000000000001" customHeight="1" x14ac:dyDescent="0.2">
      <c r="A1640" s="208" t="s">
        <v>851</v>
      </c>
      <c r="B1640" s="208"/>
      <c r="C1640" s="208"/>
      <c r="D1640" s="208"/>
      <c r="E1640" s="208"/>
      <c r="F1640" s="208"/>
      <c r="G1640" s="208"/>
      <c r="H1640" s="208"/>
    </row>
    <row r="1641" spans="1:8" s="179" customFormat="1" ht="15" customHeight="1" x14ac:dyDescent="0.2">
      <c r="A1641" s="203" t="s">
        <v>384</v>
      </c>
      <c r="B1641" s="203"/>
      <c r="C1641" s="204" t="s">
        <v>161</v>
      </c>
      <c r="D1641" s="204"/>
      <c r="E1641" s="108" t="s">
        <v>162</v>
      </c>
      <c r="F1641" s="108" t="s">
        <v>163</v>
      </c>
      <c r="G1641" s="108" t="s">
        <v>164</v>
      </c>
      <c r="H1641" s="108" t="s">
        <v>165</v>
      </c>
    </row>
    <row r="1642" spans="1:8" s="179" customFormat="1" ht="21" customHeight="1" x14ac:dyDescent="0.2">
      <c r="A1642" s="109" t="s">
        <v>410</v>
      </c>
      <c r="B1642" s="180" t="s">
        <v>411</v>
      </c>
      <c r="C1642" s="205" t="s">
        <v>13</v>
      </c>
      <c r="D1642" s="205"/>
      <c r="E1642" s="109" t="s">
        <v>96</v>
      </c>
      <c r="F1642" s="118">
        <v>1</v>
      </c>
      <c r="G1642" s="181">
        <v>3.62</v>
      </c>
      <c r="H1642" s="181">
        <v>3.62</v>
      </c>
    </row>
    <row r="1643" spans="1:8" s="179" customFormat="1" ht="21" customHeight="1" x14ac:dyDescent="0.2">
      <c r="A1643" s="109" t="s">
        <v>412</v>
      </c>
      <c r="B1643" s="180" t="s">
        <v>413</v>
      </c>
      <c r="C1643" s="205" t="s">
        <v>13</v>
      </c>
      <c r="D1643" s="205"/>
      <c r="E1643" s="109" t="s">
        <v>96</v>
      </c>
      <c r="F1643" s="118">
        <v>1</v>
      </c>
      <c r="G1643" s="181">
        <v>1.05</v>
      </c>
      <c r="H1643" s="181">
        <v>1.05</v>
      </c>
    </row>
    <row r="1644" spans="1:8" s="179" customFormat="1" ht="21" customHeight="1" x14ac:dyDescent="0.2">
      <c r="A1644" s="109" t="s">
        <v>387</v>
      </c>
      <c r="B1644" s="180" t="s">
        <v>388</v>
      </c>
      <c r="C1644" s="205" t="s">
        <v>13</v>
      </c>
      <c r="D1644" s="205"/>
      <c r="E1644" s="109" t="s">
        <v>96</v>
      </c>
      <c r="F1644" s="118">
        <v>1</v>
      </c>
      <c r="G1644" s="181">
        <v>1.1399999999999999</v>
      </c>
      <c r="H1644" s="181">
        <v>1.1399999999999999</v>
      </c>
    </row>
    <row r="1645" spans="1:8" s="179" customFormat="1" ht="21" customHeight="1" x14ac:dyDescent="0.2">
      <c r="A1645" s="109" t="s">
        <v>414</v>
      </c>
      <c r="B1645" s="180" t="s">
        <v>415</v>
      </c>
      <c r="C1645" s="205" t="s">
        <v>13</v>
      </c>
      <c r="D1645" s="205"/>
      <c r="E1645" s="109" t="s">
        <v>96</v>
      </c>
      <c r="F1645" s="118">
        <v>1</v>
      </c>
      <c r="G1645" s="181">
        <v>0.62</v>
      </c>
      <c r="H1645" s="181">
        <v>0.62</v>
      </c>
    </row>
    <row r="1646" spans="1:8" s="179" customFormat="1" ht="21" customHeight="1" x14ac:dyDescent="0.2">
      <c r="A1646" s="109" t="s">
        <v>391</v>
      </c>
      <c r="B1646" s="180" t="s">
        <v>392</v>
      </c>
      <c r="C1646" s="205" t="s">
        <v>13</v>
      </c>
      <c r="D1646" s="205"/>
      <c r="E1646" s="109" t="s">
        <v>96</v>
      </c>
      <c r="F1646" s="118">
        <v>1</v>
      </c>
      <c r="G1646" s="181">
        <v>0.06</v>
      </c>
      <c r="H1646" s="181">
        <v>0.06</v>
      </c>
    </row>
    <row r="1647" spans="1:8" s="179" customFormat="1" ht="21" customHeight="1" x14ac:dyDescent="0.2">
      <c r="A1647" s="109" t="s">
        <v>416</v>
      </c>
      <c r="B1647" s="180" t="s">
        <v>417</v>
      </c>
      <c r="C1647" s="205" t="s">
        <v>13</v>
      </c>
      <c r="D1647" s="205"/>
      <c r="E1647" s="109" t="s">
        <v>96</v>
      </c>
      <c r="F1647" s="118">
        <v>1</v>
      </c>
      <c r="G1647" s="181">
        <v>0.68</v>
      </c>
      <c r="H1647" s="181">
        <v>0.68</v>
      </c>
    </row>
    <row r="1648" spans="1:8" s="179" customFormat="1" ht="15" customHeight="1" x14ac:dyDescent="0.2">
      <c r="A1648" s="182"/>
      <c r="B1648" s="182"/>
      <c r="C1648" s="182"/>
      <c r="D1648" s="182"/>
      <c r="E1648" s="182"/>
      <c r="F1648" s="202" t="s">
        <v>393</v>
      </c>
      <c r="G1648" s="202"/>
      <c r="H1648" s="183">
        <v>7.17</v>
      </c>
    </row>
    <row r="1649" spans="1:8" s="179" customFormat="1" ht="15" customHeight="1" x14ac:dyDescent="0.2">
      <c r="A1649" s="203" t="s">
        <v>394</v>
      </c>
      <c r="B1649" s="203"/>
      <c r="C1649" s="204" t="s">
        <v>161</v>
      </c>
      <c r="D1649" s="204"/>
      <c r="E1649" s="108" t="s">
        <v>162</v>
      </c>
      <c r="F1649" s="108" t="s">
        <v>163</v>
      </c>
      <c r="G1649" s="108" t="s">
        <v>164</v>
      </c>
      <c r="H1649" s="108" t="s">
        <v>165</v>
      </c>
    </row>
    <row r="1650" spans="1:8" s="179" customFormat="1" ht="15" customHeight="1" x14ac:dyDescent="0.2">
      <c r="A1650" s="109" t="s">
        <v>600</v>
      </c>
      <c r="B1650" s="180" t="s">
        <v>601</v>
      </c>
      <c r="C1650" s="205" t="s">
        <v>13</v>
      </c>
      <c r="D1650" s="205"/>
      <c r="E1650" s="109" t="s">
        <v>96</v>
      </c>
      <c r="F1650" s="118">
        <v>1</v>
      </c>
      <c r="G1650" s="181">
        <v>24.05</v>
      </c>
      <c r="H1650" s="181">
        <v>24.05</v>
      </c>
    </row>
    <row r="1651" spans="1:8" s="179" customFormat="1" ht="15" customHeight="1" x14ac:dyDescent="0.2">
      <c r="A1651" s="182"/>
      <c r="B1651" s="182"/>
      <c r="C1651" s="182"/>
      <c r="D1651" s="182"/>
      <c r="E1651" s="182"/>
      <c r="F1651" s="202" t="s">
        <v>397</v>
      </c>
      <c r="G1651" s="202"/>
      <c r="H1651" s="183">
        <v>24.05</v>
      </c>
    </row>
    <row r="1652" spans="1:8" s="179" customFormat="1" ht="15" customHeight="1" x14ac:dyDescent="0.2">
      <c r="A1652" s="203" t="s">
        <v>182</v>
      </c>
      <c r="B1652" s="203"/>
      <c r="C1652" s="204" t="s">
        <v>161</v>
      </c>
      <c r="D1652" s="204"/>
      <c r="E1652" s="108" t="s">
        <v>162</v>
      </c>
      <c r="F1652" s="108" t="s">
        <v>163</v>
      </c>
      <c r="G1652" s="108" t="s">
        <v>164</v>
      </c>
      <c r="H1652" s="108" t="s">
        <v>165</v>
      </c>
    </row>
    <row r="1653" spans="1:8" s="179" customFormat="1" ht="21" customHeight="1" x14ac:dyDescent="0.2">
      <c r="A1653" s="109" t="s">
        <v>852</v>
      </c>
      <c r="B1653" s="180" t="s">
        <v>853</v>
      </c>
      <c r="C1653" s="205" t="s">
        <v>13</v>
      </c>
      <c r="D1653" s="205"/>
      <c r="E1653" s="109" t="s">
        <v>96</v>
      </c>
      <c r="F1653" s="118">
        <v>1</v>
      </c>
      <c r="G1653" s="181">
        <v>0.27</v>
      </c>
      <c r="H1653" s="181">
        <v>0.27</v>
      </c>
    </row>
    <row r="1654" spans="1:8" s="179" customFormat="1" ht="15" customHeight="1" x14ac:dyDescent="0.2">
      <c r="A1654" s="182"/>
      <c r="B1654" s="182"/>
      <c r="C1654" s="182"/>
      <c r="D1654" s="182"/>
      <c r="E1654" s="182"/>
      <c r="F1654" s="202" t="s">
        <v>186</v>
      </c>
      <c r="G1654" s="202"/>
      <c r="H1654" s="183">
        <v>0.27</v>
      </c>
    </row>
    <row r="1655" spans="1:8" s="179" customFormat="1" ht="15" customHeight="1" x14ac:dyDescent="0.2">
      <c r="A1655" s="182"/>
      <c r="B1655" s="182"/>
      <c r="C1655" s="182"/>
      <c r="D1655" s="182"/>
      <c r="E1655" s="182"/>
      <c r="F1655" s="202" t="s">
        <v>187</v>
      </c>
      <c r="G1655" s="202"/>
      <c r="H1655" s="176">
        <v>31.49</v>
      </c>
    </row>
    <row r="1656" spans="1:8" s="179" customFormat="1" ht="15" customHeight="1" x14ac:dyDescent="0.2">
      <c r="A1656" s="182"/>
      <c r="B1656" s="182"/>
      <c r="C1656" s="182"/>
      <c r="D1656" s="182"/>
      <c r="E1656" s="182"/>
      <c r="F1656" s="202" t="s">
        <v>188</v>
      </c>
      <c r="G1656" s="202"/>
      <c r="H1656" s="176">
        <v>18.440000000000001</v>
      </c>
    </row>
    <row r="1657" spans="1:8" s="179" customFormat="1" ht="15" customHeight="1" x14ac:dyDescent="0.2">
      <c r="A1657" s="182"/>
      <c r="B1657" s="182"/>
      <c r="C1657" s="182"/>
      <c r="D1657" s="182"/>
      <c r="E1657" s="182"/>
      <c r="F1657" s="202" t="s">
        <v>983</v>
      </c>
      <c r="G1657" s="202"/>
      <c r="H1657" s="176">
        <v>13.05</v>
      </c>
    </row>
    <row r="1658" spans="1:8" s="179" customFormat="1" ht="15" customHeight="1" x14ac:dyDescent="0.2">
      <c r="A1658" s="182"/>
      <c r="B1658" s="182"/>
      <c r="C1658" s="182"/>
      <c r="D1658" s="182"/>
      <c r="E1658" s="182"/>
      <c r="F1658" s="202" t="s">
        <v>189</v>
      </c>
      <c r="G1658" s="202"/>
      <c r="H1658" s="176">
        <v>31.49</v>
      </c>
    </row>
    <row r="1659" spans="1:8" s="179" customFormat="1" ht="15" customHeight="1" x14ac:dyDescent="0.2">
      <c r="A1659" s="182"/>
      <c r="B1659" s="182"/>
      <c r="C1659" s="182"/>
      <c r="D1659" s="182"/>
      <c r="E1659" s="182"/>
      <c r="F1659" s="202" t="s">
        <v>984</v>
      </c>
      <c r="G1659" s="202"/>
      <c r="H1659" s="176">
        <v>6.53</v>
      </c>
    </row>
    <row r="1660" spans="1:8" s="179" customFormat="1" ht="15" customHeight="1" x14ac:dyDescent="0.2">
      <c r="A1660" s="182"/>
      <c r="B1660" s="182"/>
      <c r="C1660" s="182"/>
      <c r="D1660" s="182"/>
      <c r="E1660" s="182"/>
      <c r="F1660" s="202" t="s">
        <v>190</v>
      </c>
      <c r="G1660" s="202"/>
      <c r="H1660" s="176">
        <v>38.020000000000003</v>
      </c>
    </row>
    <row r="1661" spans="1:8" s="179" customFormat="1" ht="9.9499999999999993" customHeight="1" x14ac:dyDescent="0.2">
      <c r="A1661" s="182"/>
      <c r="B1661" s="182"/>
      <c r="C1661" s="182"/>
      <c r="D1661" s="182"/>
      <c r="E1661" s="182"/>
      <c r="F1661" s="207"/>
      <c r="G1661" s="207"/>
      <c r="H1661" s="207"/>
    </row>
    <row r="1662" spans="1:8" s="179" customFormat="1" ht="20.100000000000001" customHeight="1" x14ac:dyDescent="0.2">
      <c r="A1662" s="208" t="s">
        <v>854</v>
      </c>
      <c r="B1662" s="208"/>
      <c r="C1662" s="208"/>
      <c r="D1662" s="208"/>
      <c r="E1662" s="208"/>
      <c r="F1662" s="208"/>
      <c r="G1662" s="208"/>
      <c r="H1662" s="208"/>
    </row>
    <row r="1663" spans="1:8" s="179" customFormat="1" ht="15" customHeight="1" x14ac:dyDescent="0.2">
      <c r="A1663" s="203" t="s">
        <v>384</v>
      </c>
      <c r="B1663" s="203"/>
      <c r="C1663" s="204" t="s">
        <v>161</v>
      </c>
      <c r="D1663" s="204"/>
      <c r="E1663" s="108" t="s">
        <v>162</v>
      </c>
      <c r="F1663" s="108" t="s">
        <v>163</v>
      </c>
      <c r="G1663" s="108" t="s">
        <v>164</v>
      </c>
      <c r="H1663" s="108" t="s">
        <v>165</v>
      </c>
    </row>
    <row r="1664" spans="1:8" s="179" customFormat="1" ht="21" customHeight="1" x14ac:dyDescent="0.2">
      <c r="A1664" s="109" t="s">
        <v>410</v>
      </c>
      <c r="B1664" s="180" t="s">
        <v>411</v>
      </c>
      <c r="C1664" s="205" t="s">
        <v>13</v>
      </c>
      <c r="D1664" s="205"/>
      <c r="E1664" s="109" t="s">
        <v>96</v>
      </c>
      <c r="F1664" s="118">
        <v>1</v>
      </c>
      <c r="G1664" s="181">
        <v>3.62</v>
      </c>
      <c r="H1664" s="181">
        <v>3.62</v>
      </c>
    </row>
    <row r="1665" spans="1:8" s="179" customFormat="1" ht="21" customHeight="1" x14ac:dyDescent="0.2">
      <c r="A1665" s="109" t="s">
        <v>423</v>
      </c>
      <c r="B1665" s="180" t="s">
        <v>424</v>
      </c>
      <c r="C1665" s="205" t="s">
        <v>13</v>
      </c>
      <c r="D1665" s="205"/>
      <c r="E1665" s="109" t="s">
        <v>96</v>
      </c>
      <c r="F1665" s="118">
        <v>1</v>
      </c>
      <c r="G1665" s="181">
        <v>1.1100000000000001</v>
      </c>
      <c r="H1665" s="181">
        <v>1.1100000000000001</v>
      </c>
    </row>
    <row r="1666" spans="1:8" s="179" customFormat="1" ht="21" customHeight="1" x14ac:dyDescent="0.2">
      <c r="A1666" s="109" t="s">
        <v>387</v>
      </c>
      <c r="B1666" s="180" t="s">
        <v>388</v>
      </c>
      <c r="C1666" s="205" t="s">
        <v>13</v>
      </c>
      <c r="D1666" s="205"/>
      <c r="E1666" s="109" t="s">
        <v>96</v>
      </c>
      <c r="F1666" s="118">
        <v>1</v>
      </c>
      <c r="G1666" s="181">
        <v>1.1399999999999999</v>
      </c>
      <c r="H1666" s="181">
        <v>1.1399999999999999</v>
      </c>
    </row>
    <row r="1667" spans="1:8" s="179" customFormat="1" ht="21" customHeight="1" x14ac:dyDescent="0.2">
      <c r="A1667" s="109" t="s">
        <v>425</v>
      </c>
      <c r="B1667" s="180" t="s">
        <v>426</v>
      </c>
      <c r="C1667" s="205" t="s">
        <v>13</v>
      </c>
      <c r="D1667" s="205"/>
      <c r="E1667" s="109" t="s">
        <v>96</v>
      </c>
      <c r="F1667" s="118">
        <v>1</v>
      </c>
      <c r="G1667" s="181">
        <v>0.49</v>
      </c>
      <c r="H1667" s="181">
        <v>0.49</v>
      </c>
    </row>
    <row r="1668" spans="1:8" s="179" customFormat="1" ht="21" customHeight="1" x14ac:dyDescent="0.2">
      <c r="A1668" s="109" t="s">
        <v>391</v>
      </c>
      <c r="B1668" s="180" t="s">
        <v>392</v>
      </c>
      <c r="C1668" s="205" t="s">
        <v>13</v>
      </c>
      <c r="D1668" s="205"/>
      <c r="E1668" s="109" t="s">
        <v>96</v>
      </c>
      <c r="F1668" s="118">
        <v>1</v>
      </c>
      <c r="G1668" s="181">
        <v>0.06</v>
      </c>
      <c r="H1668" s="181">
        <v>0.06</v>
      </c>
    </row>
    <row r="1669" spans="1:8" s="179" customFormat="1" ht="21" customHeight="1" x14ac:dyDescent="0.2">
      <c r="A1669" s="109" t="s">
        <v>416</v>
      </c>
      <c r="B1669" s="180" t="s">
        <v>417</v>
      </c>
      <c r="C1669" s="205" t="s">
        <v>13</v>
      </c>
      <c r="D1669" s="205"/>
      <c r="E1669" s="109" t="s">
        <v>96</v>
      </c>
      <c r="F1669" s="118">
        <v>1</v>
      </c>
      <c r="G1669" s="181">
        <v>0.68</v>
      </c>
      <c r="H1669" s="181">
        <v>0.68</v>
      </c>
    </row>
    <row r="1670" spans="1:8" s="179" customFormat="1" ht="15" customHeight="1" x14ac:dyDescent="0.2">
      <c r="A1670" s="182"/>
      <c r="B1670" s="182"/>
      <c r="C1670" s="182"/>
      <c r="D1670" s="182"/>
      <c r="E1670" s="182"/>
      <c r="F1670" s="202" t="s">
        <v>393</v>
      </c>
      <c r="G1670" s="202"/>
      <c r="H1670" s="183">
        <v>7.1</v>
      </c>
    </row>
    <row r="1671" spans="1:8" s="179" customFormat="1" ht="15" customHeight="1" x14ac:dyDescent="0.2">
      <c r="A1671" s="203" t="s">
        <v>394</v>
      </c>
      <c r="B1671" s="203"/>
      <c r="C1671" s="204" t="s">
        <v>161</v>
      </c>
      <c r="D1671" s="204"/>
      <c r="E1671" s="108" t="s">
        <v>162</v>
      </c>
      <c r="F1671" s="108" t="s">
        <v>163</v>
      </c>
      <c r="G1671" s="108" t="s">
        <v>164</v>
      </c>
      <c r="H1671" s="108" t="s">
        <v>165</v>
      </c>
    </row>
    <row r="1672" spans="1:8" s="179" customFormat="1" ht="15" customHeight="1" x14ac:dyDescent="0.2">
      <c r="A1672" s="109" t="s">
        <v>603</v>
      </c>
      <c r="B1672" s="180" t="s">
        <v>604</v>
      </c>
      <c r="C1672" s="205" t="s">
        <v>13</v>
      </c>
      <c r="D1672" s="205"/>
      <c r="E1672" s="109" t="s">
        <v>96</v>
      </c>
      <c r="F1672" s="118">
        <v>1</v>
      </c>
      <c r="G1672" s="181">
        <v>15.17</v>
      </c>
      <c r="H1672" s="181">
        <v>15.17</v>
      </c>
    </row>
    <row r="1673" spans="1:8" s="179" customFormat="1" ht="15" customHeight="1" x14ac:dyDescent="0.2">
      <c r="A1673" s="182"/>
      <c r="B1673" s="182"/>
      <c r="C1673" s="182"/>
      <c r="D1673" s="182"/>
      <c r="E1673" s="182"/>
      <c r="F1673" s="202" t="s">
        <v>397</v>
      </c>
      <c r="G1673" s="202"/>
      <c r="H1673" s="183">
        <v>15.17</v>
      </c>
    </row>
    <row r="1674" spans="1:8" s="179" customFormat="1" ht="15" customHeight="1" x14ac:dyDescent="0.2">
      <c r="A1674" s="203" t="s">
        <v>182</v>
      </c>
      <c r="B1674" s="203"/>
      <c r="C1674" s="204" t="s">
        <v>161</v>
      </c>
      <c r="D1674" s="204"/>
      <c r="E1674" s="108" t="s">
        <v>162</v>
      </c>
      <c r="F1674" s="108" t="s">
        <v>163</v>
      </c>
      <c r="G1674" s="108" t="s">
        <v>164</v>
      </c>
      <c r="H1674" s="108" t="s">
        <v>165</v>
      </c>
    </row>
    <row r="1675" spans="1:8" s="179" customFormat="1" ht="21" customHeight="1" x14ac:dyDescent="0.2">
      <c r="A1675" s="109" t="s">
        <v>855</v>
      </c>
      <c r="B1675" s="180" t="s">
        <v>856</v>
      </c>
      <c r="C1675" s="205" t="s">
        <v>13</v>
      </c>
      <c r="D1675" s="205"/>
      <c r="E1675" s="109" t="s">
        <v>96</v>
      </c>
      <c r="F1675" s="118">
        <v>1</v>
      </c>
      <c r="G1675" s="181">
        <v>0.32</v>
      </c>
      <c r="H1675" s="181">
        <v>0.32</v>
      </c>
    </row>
    <row r="1676" spans="1:8" s="179" customFormat="1" ht="15" customHeight="1" x14ac:dyDescent="0.2">
      <c r="A1676" s="182"/>
      <c r="B1676" s="182"/>
      <c r="C1676" s="182"/>
      <c r="D1676" s="182"/>
      <c r="E1676" s="182"/>
      <c r="F1676" s="202" t="s">
        <v>186</v>
      </c>
      <c r="G1676" s="202"/>
      <c r="H1676" s="183">
        <v>0.32</v>
      </c>
    </row>
    <row r="1677" spans="1:8" s="179" customFormat="1" ht="15" customHeight="1" x14ac:dyDescent="0.2">
      <c r="A1677" s="182"/>
      <c r="B1677" s="182"/>
      <c r="C1677" s="182"/>
      <c r="D1677" s="182"/>
      <c r="E1677" s="182"/>
      <c r="F1677" s="202" t="s">
        <v>187</v>
      </c>
      <c r="G1677" s="202"/>
      <c r="H1677" s="176">
        <v>22.59</v>
      </c>
    </row>
    <row r="1678" spans="1:8" s="179" customFormat="1" ht="15" customHeight="1" x14ac:dyDescent="0.2">
      <c r="A1678" s="182"/>
      <c r="B1678" s="182"/>
      <c r="C1678" s="182"/>
      <c r="D1678" s="182"/>
      <c r="E1678" s="182"/>
      <c r="F1678" s="202" t="s">
        <v>188</v>
      </c>
      <c r="G1678" s="202"/>
      <c r="H1678" s="176">
        <v>14.27</v>
      </c>
    </row>
    <row r="1679" spans="1:8" s="179" customFormat="1" ht="15" customHeight="1" x14ac:dyDescent="0.2">
      <c r="A1679" s="182"/>
      <c r="B1679" s="182"/>
      <c r="C1679" s="182"/>
      <c r="D1679" s="182"/>
      <c r="E1679" s="182"/>
      <c r="F1679" s="202" t="s">
        <v>983</v>
      </c>
      <c r="G1679" s="202"/>
      <c r="H1679" s="176">
        <v>8.32</v>
      </c>
    </row>
    <row r="1680" spans="1:8" s="179" customFormat="1" ht="15" customHeight="1" x14ac:dyDescent="0.2">
      <c r="A1680" s="182"/>
      <c r="B1680" s="182"/>
      <c r="C1680" s="182"/>
      <c r="D1680" s="182"/>
      <c r="E1680" s="182"/>
      <c r="F1680" s="202" t="s">
        <v>189</v>
      </c>
      <c r="G1680" s="202"/>
      <c r="H1680" s="176">
        <v>22.59</v>
      </c>
    </row>
    <row r="1681" spans="1:8" s="179" customFormat="1" ht="15" customHeight="1" x14ac:dyDescent="0.2">
      <c r="A1681" s="182"/>
      <c r="B1681" s="182"/>
      <c r="C1681" s="182"/>
      <c r="D1681" s="182"/>
      <c r="E1681" s="182"/>
      <c r="F1681" s="202" t="s">
        <v>984</v>
      </c>
      <c r="G1681" s="202"/>
      <c r="H1681" s="176">
        <v>4.68</v>
      </c>
    </row>
    <row r="1682" spans="1:8" s="179" customFormat="1" ht="15" customHeight="1" x14ac:dyDescent="0.2">
      <c r="A1682" s="182"/>
      <c r="B1682" s="182"/>
      <c r="C1682" s="182"/>
      <c r="D1682" s="182"/>
      <c r="E1682" s="182"/>
      <c r="F1682" s="202" t="s">
        <v>190</v>
      </c>
      <c r="G1682" s="202"/>
      <c r="H1682" s="176">
        <v>27.27</v>
      </c>
    </row>
    <row r="1683" spans="1:8" s="179" customFormat="1" ht="9.9499999999999993" customHeight="1" x14ac:dyDescent="0.2">
      <c r="A1683" s="182"/>
      <c r="B1683" s="182"/>
      <c r="C1683" s="182"/>
      <c r="D1683" s="182"/>
      <c r="E1683" s="182"/>
      <c r="F1683" s="207"/>
      <c r="G1683" s="207"/>
      <c r="H1683" s="207"/>
    </row>
    <row r="1684" spans="1:8" s="179" customFormat="1" ht="20.100000000000001" customHeight="1" x14ac:dyDescent="0.2">
      <c r="A1684" s="208" t="s">
        <v>857</v>
      </c>
      <c r="B1684" s="208"/>
      <c r="C1684" s="208"/>
      <c r="D1684" s="208"/>
      <c r="E1684" s="208"/>
      <c r="F1684" s="208"/>
      <c r="G1684" s="208"/>
      <c r="H1684" s="208"/>
    </row>
    <row r="1685" spans="1:8" s="179" customFormat="1" ht="15" customHeight="1" x14ac:dyDescent="0.2">
      <c r="A1685" s="203" t="s">
        <v>160</v>
      </c>
      <c r="B1685" s="203"/>
      <c r="C1685" s="204" t="s">
        <v>161</v>
      </c>
      <c r="D1685" s="204"/>
      <c r="E1685" s="108" t="s">
        <v>162</v>
      </c>
      <c r="F1685" s="108" t="s">
        <v>163</v>
      </c>
      <c r="G1685" s="108" t="s">
        <v>164</v>
      </c>
      <c r="H1685" s="108" t="s">
        <v>165</v>
      </c>
    </row>
    <row r="1686" spans="1:8" s="179" customFormat="1" ht="15" customHeight="1" x14ac:dyDescent="0.2">
      <c r="A1686" s="109" t="s">
        <v>858</v>
      </c>
      <c r="B1686" s="180" t="s">
        <v>859</v>
      </c>
      <c r="C1686" s="205" t="s">
        <v>22</v>
      </c>
      <c r="D1686" s="205"/>
      <c r="E1686" s="109" t="s">
        <v>233</v>
      </c>
      <c r="F1686" s="118">
        <v>1.08</v>
      </c>
      <c r="G1686" s="181">
        <v>200</v>
      </c>
      <c r="H1686" s="181">
        <v>216</v>
      </c>
    </row>
    <row r="1687" spans="1:8" s="179" customFormat="1" ht="15" customHeight="1" x14ac:dyDescent="0.2">
      <c r="A1687" s="182"/>
      <c r="B1687" s="182"/>
      <c r="C1687" s="182"/>
      <c r="D1687" s="182"/>
      <c r="E1687" s="182"/>
      <c r="F1687" s="202" t="s">
        <v>175</v>
      </c>
      <c r="G1687" s="202"/>
      <c r="H1687" s="183">
        <v>216</v>
      </c>
    </row>
    <row r="1688" spans="1:8" s="179" customFormat="1" ht="15" customHeight="1" x14ac:dyDescent="0.2">
      <c r="A1688" s="203" t="s">
        <v>182</v>
      </c>
      <c r="B1688" s="203"/>
      <c r="C1688" s="204" t="s">
        <v>161</v>
      </c>
      <c r="D1688" s="204"/>
      <c r="E1688" s="108" t="s">
        <v>162</v>
      </c>
      <c r="F1688" s="108" t="s">
        <v>163</v>
      </c>
      <c r="G1688" s="108" t="s">
        <v>164</v>
      </c>
      <c r="H1688" s="108" t="s">
        <v>165</v>
      </c>
    </row>
    <row r="1689" spans="1:8" s="179" customFormat="1" ht="21" customHeight="1" x14ac:dyDescent="0.2">
      <c r="A1689" s="109" t="s">
        <v>860</v>
      </c>
      <c r="B1689" s="180" t="s">
        <v>861</v>
      </c>
      <c r="C1689" s="205" t="s">
        <v>22</v>
      </c>
      <c r="D1689" s="205"/>
      <c r="E1689" s="109" t="s">
        <v>216</v>
      </c>
      <c r="F1689" s="118">
        <v>4.8</v>
      </c>
      <c r="G1689" s="181">
        <v>176.85</v>
      </c>
      <c r="H1689" s="181">
        <v>848.88</v>
      </c>
    </row>
    <row r="1690" spans="1:8" s="179" customFormat="1" ht="29.1" customHeight="1" x14ac:dyDescent="0.2">
      <c r="A1690" s="109" t="s">
        <v>862</v>
      </c>
      <c r="B1690" s="180" t="s">
        <v>863</v>
      </c>
      <c r="C1690" s="205" t="s">
        <v>22</v>
      </c>
      <c r="D1690" s="205"/>
      <c r="E1690" s="109" t="s">
        <v>233</v>
      </c>
      <c r="F1690" s="118">
        <v>0.432</v>
      </c>
      <c r="G1690" s="181">
        <v>596.46</v>
      </c>
      <c r="H1690" s="181">
        <v>257.67</v>
      </c>
    </row>
    <row r="1691" spans="1:8" s="179" customFormat="1" ht="21" customHeight="1" x14ac:dyDescent="0.2">
      <c r="A1691" s="109" t="s">
        <v>864</v>
      </c>
      <c r="B1691" s="180" t="s">
        <v>865</v>
      </c>
      <c r="C1691" s="205" t="s">
        <v>22</v>
      </c>
      <c r="D1691" s="205"/>
      <c r="E1691" s="109" t="s">
        <v>233</v>
      </c>
      <c r="F1691" s="118">
        <v>1.2E-2</v>
      </c>
      <c r="G1691" s="181">
        <v>574.9</v>
      </c>
      <c r="H1691" s="181">
        <v>6.89</v>
      </c>
    </row>
    <row r="1692" spans="1:8" s="179" customFormat="1" ht="21" customHeight="1" x14ac:dyDescent="0.2">
      <c r="A1692" s="109" t="s">
        <v>617</v>
      </c>
      <c r="B1692" s="180" t="s">
        <v>618</v>
      </c>
      <c r="C1692" s="205" t="s">
        <v>22</v>
      </c>
      <c r="D1692" s="205"/>
      <c r="E1692" s="109" t="s">
        <v>233</v>
      </c>
      <c r="F1692" s="118">
        <v>1.97</v>
      </c>
      <c r="G1692" s="181">
        <v>67.77</v>
      </c>
      <c r="H1692" s="181">
        <v>133.5</v>
      </c>
    </row>
    <row r="1693" spans="1:8" s="179" customFormat="1" ht="21" customHeight="1" x14ac:dyDescent="0.2">
      <c r="A1693" s="109" t="s">
        <v>866</v>
      </c>
      <c r="B1693" s="180" t="s">
        <v>867</v>
      </c>
      <c r="C1693" s="205" t="s">
        <v>22</v>
      </c>
      <c r="D1693" s="205"/>
      <c r="E1693" s="109" t="s">
        <v>216</v>
      </c>
      <c r="F1693" s="118">
        <v>1.62</v>
      </c>
      <c r="G1693" s="181">
        <v>153.25</v>
      </c>
      <c r="H1693" s="181">
        <v>248.26</v>
      </c>
    </row>
    <row r="1694" spans="1:8" s="179" customFormat="1" ht="15" customHeight="1" x14ac:dyDescent="0.2">
      <c r="A1694" s="109" t="s">
        <v>868</v>
      </c>
      <c r="B1694" s="180" t="s">
        <v>869</v>
      </c>
      <c r="C1694" s="205" t="s">
        <v>22</v>
      </c>
      <c r="D1694" s="205"/>
      <c r="E1694" s="109" t="s">
        <v>233</v>
      </c>
      <c r="F1694" s="118">
        <v>0.22500000000000001</v>
      </c>
      <c r="G1694" s="181">
        <v>175.24</v>
      </c>
      <c r="H1694" s="181">
        <v>39.42</v>
      </c>
    </row>
    <row r="1695" spans="1:8" s="179" customFormat="1" ht="15" customHeight="1" x14ac:dyDescent="0.2">
      <c r="A1695" s="182"/>
      <c r="B1695" s="182"/>
      <c r="C1695" s="182"/>
      <c r="D1695" s="182"/>
      <c r="E1695" s="182"/>
      <c r="F1695" s="202" t="s">
        <v>186</v>
      </c>
      <c r="G1695" s="202"/>
      <c r="H1695" s="183">
        <v>1534.62</v>
      </c>
    </row>
    <row r="1696" spans="1:8" s="179" customFormat="1" ht="15" customHeight="1" x14ac:dyDescent="0.2">
      <c r="A1696" s="182"/>
      <c r="B1696" s="182"/>
      <c r="C1696" s="182"/>
      <c r="D1696" s="182"/>
      <c r="E1696" s="182"/>
      <c r="F1696" s="202" t="s">
        <v>187</v>
      </c>
      <c r="G1696" s="202"/>
      <c r="H1696" s="176">
        <v>1750.62</v>
      </c>
    </row>
    <row r="1697" spans="1:8" s="179" customFormat="1" ht="15" customHeight="1" x14ac:dyDescent="0.2">
      <c r="A1697" s="182"/>
      <c r="B1697" s="182"/>
      <c r="C1697" s="182"/>
      <c r="D1697" s="182"/>
      <c r="E1697" s="182"/>
      <c r="F1697" s="202" t="s">
        <v>188</v>
      </c>
      <c r="G1697" s="202"/>
      <c r="H1697" s="176">
        <v>1447.33</v>
      </c>
    </row>
    <row r="1698" spans="1:8" s="179" customFormat="1" ht="15" customHeight="1" x14ac:dyDescent="0.2">
      <c r="A1698" s="182"/>
      <c r="B1698" s="182"/>
      <c r="C1698" s="182"/>
      <c r="D1698" s="182"/>
      <c r="E1698" s="182"/>
      <c r="F1698" s="202" t="s">
        <v>983</v>
      </c>
      <c r="G1698" s="202"/>
      <c r="H1698" s="176">
        <v>303.29000000000002</v>
      </c>
    </row>
    <row r="1699" spans="1:8" s="179" customFormat="1" ht="15" customHeight="1" x14ac:dyDescent="0.2">
      <c r="A1699" s="182"/>
      <c r="B1699" s="182"/>
      <c r="C1699" s="182"/>
      <c r="D1699" s="182"/>
      <c r="E1699" s="182"/>
      <c r="F1699" s="202" t="s">
        <v>189</v>
      </c>
      <c r="G1699" s="202"/>
      <c r="H1699" s="176">
        <v>1750.62</v>
      </c>
    </row>
    <row r="1700" spans="1:8" s="179" customFormat="1" ht="15" customHeight="1" x14ac:dyDescent="0.2">
      <c r="A1700" s="182"/>
      <c r="B1700" s="182"/>
      <c r="C1700" s="182"/>
      <c r="D1700" s="182"/>
      <c r="E1700" s="182"/>
      <c r="F1700" s="202" t="s">
        <v>984</v>
      </c>
      <c r="G1700" s="202"/>
      <c r="H1700" s="176">
        <v>362.9</v>
      </c>
    </row>
    <row r="1701" spans="1:8" s="179" customFormat="1" ht="15" customHeight="1" x14ac:dyDescent="0.2">
      <c r="A1701" s="182"/>
      <c r="B1701" s="182"/>
      <c r="C1701" s="182"/>
      <c r="D1701" s="182"/>
      <c r="E1701" s="182"/>
      <c r="F1701" s="202" t="s">
        <v>190</v>
      </c>
      <c r="G1701" s="202"/>
      <c r="H1701" s="176">
        <v>2113.52</v>
      </c>
    </row>
    <row r="1702" spans="1:8" s="179" customFormat="1" ht="9.9499999999999993" customHeight="1" x14ac:dyDescent="0.2">
      <c r="A1702" s="182"/>
      <c r="B1702" s="182"/>
      <c r="C1702" s="182"/>
      <c r="D1702" s="182"/>
      <c r="E1702" s="182"/>
      <c r="F1702" s="207"/>
      <c r="G1702" s="207"/>
      <c r="H1702" s="207"/>
    </row>
    <row r="1703" spans="1:8" s="179" customFormat="1" ht="20.100000000000001" customHeight="1" x14ac:dyDescent="0.2">
      <c r="A1703" s="208" t="s">
        <v>870</v>
      </c>
      <c r="B1703" s="208"/>
      <c r="C1703" s="208"/>
      <c r="D1703" s="208"/>
      <c r="E1703" s="208"/>
      <c r="F1703" s="208"/>
      <c r="G1703" s="208"/>
      <c r="H1703" s="208"/>
    </row>
    <row r="1704" spans="1:8" s="179" customFormat="1" ht="15" customHeight="1" x14ac:dyDescent="0.2">
      <c r="A1704" s="203" t="s">
        <v>384</v>
      </c>
      <c r="B1704" s="203"/>
      <c r="C1704" s="204" t="s">
        <v>161</v>
      </c>
      <c r="D1704" s="204"/>
      <c r="E1704" s="108" t="s">
        <v>162</v>
      </c>
      <c r="F1704" s="108" t="s">
        <v>163</v>
      </c>
      <c r="G1704" s="108" t="s">
        <v>164</v>
      </c>
      <c r="H1704" s="108" t="s">
        <v>165</v>
      </c>
    </row>
    <row r="1705" spans="1:8" s="179" customFormat="1" ht="21" customHeight="1" x14ac:dyDescent="0.2">
      <c r="A1705" s="109" t="s">
        <v>652</v>
      </c>
      <c r="B1705" s="180" t="s">
        <v>653</v>
      </c>
      <c r="C1705" s="205" t="s">
        <v>13</v>
      </c>
      <c r="D1705" s="205"/>
      <c r="E1705" s="109" t="s">
        <v>96</v>
      </c>
      <c r="F1705" s="118">
        <v>1</v>
      </c>
      <c r="G1705" s="181">
        <v>0.59</v>
      </c>
      <c r="H1705" s="181">
        <v>0.59</v>
      </c>
    </row>
    <row r="1706" spans="1:8" s="179" customFormat="1" ht="21" customHeight="1" x14ac:dyDescent="0.2">
      <c r="A1706" s="109" t="s">
        <v>387</v>
      </c>
      <c r="B1706" s="180" t="s">
        <v>388</v>
      </c>
      <c r="C1706" s="205" t="s">
        <v>13</v>
      </c>
      <c r="D1706" s="205"/>
      <c r="E1706" s="109" t="s">
        <v>96</v>
      </c>
      <c r="F1706" s="118">
        <v>1</v>
      </c>
      <c r="G1706" s="181">
        <v>1.1399999999999999</v>
      </c>
      <c r="H1706" s="181">
        <v>1.1399999999999999</v>
      </c>
    </row>
    <row r="1707" spans="1:8" s="179" customFormat="1" ht="21" customHeight="1" x14ac:dyDescent="0.2">
      <c r="A1707" s="109" t="s">
        <v>654</v>
      </c>
      <c r="B1707" s="180" t="s">
        <v>655</v>
      </c>
      <c r="C1707" s="205" t="s">
        <v>13</v>
      </c>
      <c r="D1707" s="205"/>
      <c r="E1707" s="109" t="s">
        <v>96</v>
      </c>
      <c r="F1707" s="118">
        <v>1</v>
      </c>
      <c r="G1707" s="181">
        <v>0.04</v>
      </c>
      <c r="H1707" s="181">
        <v>0.04</v>
      </c>
    </row>
    <row r="1708" spans="1:8" s="179" customFormat="1" ht="21" customHeight="1" x14ac:dyDescent="0.2">
      <c r="A1708" s="109" t="s">
        <v>391</v>
      </c>
      <c r="B1708" s="180" t="s">
        <v>392</v>
      </c>
      <c r="C1708" s="205" t="s">
        <v>13</v>
      </c>
      <c r="D1708" s="205"/>
      <c r="E1708" s="109" t="s">
        <v>96</v>
      </c>
      <c r="F1708" s="118">
        <v>1</v>
      </c>
      <c r="G1708" s="181">
        <v>0.06</v>
      </c>
      <c r="H1708" s="181">
        <v>0.06</v>
      </c>
    </row>
    <row r="1709" spans="1:8" s="179" customFormat="1" ht="15" customHeight="1" x14ac:dyDescent="0.2">
      <c r="A1709" s="182"/>
      <c r="B1709" s="182"/>
      <c r="C1709" s="182"/>
      <c r="D1709" s="182"/>
      <c r="E1709" s="182"/>
      <c r="F1709" s="202" t="s">
        <v>393</v>
      </c>
      <c r="G1709" s="202"/>
      <c r="H1709" s="183">
        <v>1.83</v>
      </c>
    </row>
    <row r="1710" spans="1:8" s="179" customFormat="1" ht="15" customHeight="1" x14ac:dyDescent="0.2">
      <c r="A1710" s="203" t="s">
        <v>394</v>
      </c>
      <c r="B1710" s="203"/>
      <c r="C1710" s="204" t="s">
        <v>161</v>
      </c>
      <c r="D1710" s="204"/>
      <c r="E1710" s="108" t="s">
        <v>162</v>
      </c>
      <c r="F1710" s="108" t="s">
        <v>163</v>
      </c>
      <c r="G1710" s="108" t="s">
        <v>164</v>
      </c>
      <c r="H1710" s="108" t="s">
        <v>165</v>
      </c>
    </row>
    <row r="1711" spans="1:8" s="179" customFormat="1" ht="15" customHeight="1" x14ac:dyDescent="0.2">
      <c r="A1711" s="109" t="s">
        <v>606</v>
      </c>
      <c r="B1711" s="180" t="s">
        <v>607</v>
      </c>
      <c r="C1711" s="205" t="s">
        <v>13</v>
      </c>
      <c r="D1711" s="205"/>
      <c r="E1711" s="109" t="s">
        <v>96</v>
      </c>
      <c r="F1711" s="118">
        <v>1</v>
      </c>
      <c r="G1711" s="181">
        <v>36.99</v>
      </c>
      <c r="H1711" s="181">
        <v>36.99</v>
      </c>
    </row>
    <row r="1712" spans="1:8" s="179" customFormat="1" ht="15" customHeight="1" x14ac:dyDescent="0.2">
      <c r="A1712" s="182"/>
      <c r="B1712" s="182"/>
      <c r="C1712" s="182"/>
      <c r="D1712" s="182"/>
      <c r="E1712" s="182"/>
      <c r="F1712" s="202" t="s">
        <v>397</v>
      </c>
      <c r="G1712" s="202"/>
      <c r="H1712" s="183">
        <v>36.99</v>
      </c>
    </row>
    <row r="1713" spans="1:8" s="179" customFormat="1" ht="15" customHeight="1" x14ac:dyDescent="0.2">
      <c r="A1713" s="203" t="s">
        <v>182</v>
      </c>
      <c r="B1713" s="203"/>
      <c r="C1713" s="204" t="s">
        <v>161</v>
      </c>
      <c r="D1713" s="204"/>
      <c r="E1713" s="108" t="s">
        <v>162</v>
      </c>
      <c r="F1713" s="108" t="s">
        <v>163</v>
      </c>
      <c r="G1713" s="108" t="s">
        <v>164</v>
      </c>
      <c r="H1713" s="108" t="s">
        <v>165</v>
      </c>
    </row>
    <row r="1714" spans="1:8" s="179" customFormat="1" ht="21" customHeight="1" x14ac:dyDescent="0.2">
      <c r="A1714" s="109" t="s">
        <v>871</v>
      </c>
      <c r="B1714" s="180" t="s">
        <v>872</v>
      </c>
      <c r="C1714" s="205" t="s">
        <v>13</v>
      </c>
      <c r="D1714" s="205"/>
      <c r="E1714" s="109" t="s">
        <v>96</v>
      </c>
      <c r="F1714" s="118">
        <v>1</v>
      </c>
      <c r="G1714" s="181">
        <v>0.3</v>
      </c>
      <c r="H1714" s="181">
        <v>0.3</v>
      </c>
    </row>
    <row r="1715" spans="1:8" s="179" customFormat="1" ht="15" customHeight="1" x14ac:dyDescent="0.2">
      <c r="A1715" s="182"/>
      <c r="B1715" s="182"/>
      <c r="C1715" s="182"/>
      <c r="D1715" s="182"/>
      <c r="E1715" s="182"/>
      <c r="F1715" s="202" t="s">
        <v>186</v>
      </c>
      <c r="G1715" s="202"/>
      <c r="H1715" s="183">
        <v>0.3</v>
      </c>
    </row>
    <row r="1716" spans="1:8" s="179" customFormat="1" ht="15" customHeight="1" x14ac:dyDescent="0.2">
      <c r="A1716" s="182"/>
      <c r="B1716" s="182"/>
      <c r="C1716" s="182"/>
      <c r="D1716" s="182"/>
      <c r="E1716" s="182"/>
      <c r="F1716" s="202" t="s">
        <v>187</v>
      </c>
      <c r="G1716" s="202"/>
      <c r="H1716" s="176">
        <v>39.119999999999997</v>
      </c>
    </row>
    <row r="1717" spans="1:8" s="179" customFormat="1" ht="15" customHeight="1" x14ac:dyDescent="0.2">
      <c r="A1717" s="182"/>
      <c r="B1717" s="182"/>
      <c r="C1717" s="182"/>
      <c r="D1717" s="182"/>
      <c r="E1717" s="182"/>
      <c r="F1717" s="202" t="s">
        <v>188</v>
      </c>
      <c r="G1717" s="202"/>
      <c r="H1717" s="176">
        <v>19.12</v>
      </c>
    </row>
    <row r="1718" spans="1:8" s="179" customFormat="1" ht="15" customHeight="1" x14ac:dyDescent="0.2">
      <c r="A1718" s="182"/>
      <c r="B1718" s="182"/>
      <c r="C1718" s="182"/>
      <c r="D1718" s="182"/>
      <c r="E1718" s="182"/>
      <c r="F1718" s="202" t="s">
        <v>983</v>
      </c>
      <c r="G1718" s="202"/>
      <c r="H1718" s="176">
        <v>20</v>
      </c>
    </row>
    <row r="1719" spans="1:8" s="179" customFormat="1" ht="15" customHeight="1" x14ac:dyDescent="0.2">
      <c r="A1719" s="182"/>
      <c r="B1719" s="182"/>
      <c r="C1719" s="182"/>
      <c r="D1719" s="182"/>
      <c r="E1719" s="182"/>
      <c r="F1719" s="202" t="s">
        <v>189</v>
      </c>
      <c r="G1719" s="202"/>
      <c r="H1719" s="176">
        <v>39.119999999999997</v>
      </c>
    </row>
    <row r="1720" spans="1:8" s="179" customFormat="1" ht="15" customHeight="1" x14ac:dyDescent="0.2">
      <c r="A1720" s="182"/>
      <c r="B1720" s="182"/>
      <c r="C1720" s="182"/>
      <c r="D1720" s="182"/>
      <c r="E1720" s="182"/>
      <c r="F1720" s="202" t="s">
        <v>984</v>
      </c>
      <c r="G1720" s="202"/>
      <c r="H1720" s="176">
        <v>8.11</v>
      </c>
    </row>
    <row r="1721" spans="1:8" s="179" customFormat="1" ht="15" customHeight="1" x14ac:dyDescent="0.2">
      <c r="A1721" s="182"/>
      <c r="B1721" s="182"/>
      <c r="C1721" s="182"/>
      <c r="D1721" s="182"/>
      <c r="E1721" s="182"/>
      <c r="F1721" s="202" t="s">
        <v>190</v>
      </c>
      <c r="G1721" s="202"/>
      <c r="H1721" s="176">
        <v>47.23</v>
      </c>
    </row>
    <row r="1722" spans="1:8" s="179" customFormat="1" ht="9.9499999999999993" customHeight="1" x14ac:dyDescent="0.2">
      <c r="A1722" s="182"/>
      <c r="B1722" s="182"/>
      <c r="C1722" s="182"/>
      <c r="D1722" s="182"/>
      <c r="E1722" s="182"/>
      <c r="F1722" s="207"/>
      <c r="G1722" s="207"/>
      <c r="H1722" s="207"/>
    </row>
    <row r="1723" spans="1:8" s="179" customFormat="1" ht="20.100000000000001" customHeight="1" x14ac:dyDescent="0.2">
      <c r="A1723" s="208" t="s">
        <v>873</v>
      </c>
      <c r="B1723" s="208"/>
      <c r="C1723" s="208"/>
      <c r="D1723" s="208"/>
      <c r="E1723" s="208"/>
      <c r="F1723" s="208"/>
      <c r="G1723" s="208"/>
      <c r="H1723" s="208"/>
    </row>
    <row r="1724" spans="1:8" s="179" customFormat="1" ht="15" customHeight="1" x14ac:dyDescent="0.2">
      <c r="A1724" s="203" t="s">
        <v>160</v>
      </c>
      <c r="B1724" s="203"/>
      <c r="C1724" s="204" t="s">
        <v>161</v>
      </c>
      <c r="D1724" s="204"/>
      <c r="E1724" s="108" t="s">
        <v>162</v>
      </c>
      <c r="F1724" s="108" t="s">
        <v>163</v>
      </c>
      <c r="G1724" s="108" t="s">
        <v>164</v>
      </c>
      <c r="H1724" s="108" t="s">
        <v>165</v>
      </c>
    </row>
    <row r="1725" spans="1:8" s="179" customFormat="1" ht="29.1" customHeight="1" x14ac:dyDescent="0.2">
      <c r="A1725" s="109" t="s">
        <v>874</v>
      </c>
      <c r="B1725" s="180" t="s">
        <v>875</v>
      </c>
      <c r="C1725" s="205" t="s">
        <v>13</v>
      </c>
      <c r="D1725" s="205"/>
      <c r="E1725" s="109" t="s">
        <v>876</v>
      </c>
      <c r="F1725" s="118">
        <v>1.42</v>
      </c>
      <c r="G1725" s="181">
        <v>0.28000000000000003</v>
      </c>
      <c r="H1725" s="181">
        <v>0.39</v>
      </c>
    </row>
    <row r="1726" spans="1:8" s="179" customFormat="1" ht="21" customHeight="1" x14ac:dyDescent="0.2">
      <c r="A1726" s="109" t="s">
        <v>877</v>
      </c>
      <c r="B1726" s="180" t="s">
        <v>878</v>
      </c>
      <c r="C1726" s="205" t="s">
        <v>22</v>
      </c>
      <c r="D1726" s="205"/>
      <c r="E1726" s="109" t="s">
        <v>24</v>
      </c>
      <c r="F1726" s="118">
        <v>1.42</v>
      </c>
      <c r="G1726" s="181">
        <v>1.75</v>
      </c>
      <c r="H1726" s="181">
        <v>2.48</v>
      </c>
    </row>
    <row r="1727" spans="1:8" s="179" customFormat="1" ht="21" customHeight="1" x14ac:dyDescent="0.2">
      <c r="A1727" s="109" t="s">
        <v>879</v>
      </c>
      <c r="B1727" s="180" t="s">
        <v>880</v>
      </c>
      <c r="C1727" s="205" t="s">
        <v>22</v>
      </c>
      <c r="D1727" s="205"/>
      <c r="E1727" s="109" t="s">
        <v>216</v>
      </c>
      <c r="F1727" s="118">
        <v>1.17</v>
      </c>
      <c r="G1727" s="181">
        <v>25.06</v>
      </c>
      <c r="H1727" s="181">
        <v>29.32</v>
      </c>
    </row>
    <row r="1728" spans="1:8" s="179" customFormat="1" ht="15" customHeight="1" x14ac:dyDescent="0.2">
      <c r="A1728" s="182"/>
      <c r="B1728" s="182"/>
      <c r="C1728" s="182"/>
      <c r="D1728" s="182"/>
      <c r="E1728" s="182"/>
      <c r="F1728" s="202" t="s">
        <v>175</v>
      </c>
      <c r="G1728" s="202"/>
      <c r="H1728" s="183">
        <v>32.19</v>
      </c>
    </row>
    <row r="1729" spans="1:8" s="179" customFormat="1" ht="15" customHeight="1" x14ac:dyDescent="0.2">
      <c r="A1729" s="203" t="s">
        <v>176</v>
      </c>
      <c r="B1729" s="203"/>
      <c r="C1729" s="204" t="s">
        <v>161</v>
      </c>
      <c r="D1729" s="204"/>
      <c r="E1729" s="108" t="s">
        <v>162</v>
      </c>
      <c r="F1729" s="108" t="s">
        <v>163</v>
      </c>
      <c r="G1729" s="108" t="s">
        <v>164</v>
      </c>
      <c r="H1729" s="108" t="s">
        <v>165</v>
      </c>
    </row>
    <row r="1730" spans="1:8" s="179" customFormat="1" ht="21" customHeight="1" x14ac:dyDescent="0.2">
      <c r="A1730" s="109" t="s">
        <v>177</v>
      </c>
      <c r="B1730" s="180" t="s">
        <v>178</v>
      </c>
      <c r="C1730" s="205" t="s">
        <v>13</v>
      </c>
      <c r="D1730" s="205"/>
      <c r="E1730" s="109" t="s">
        <v>96</v>
      </c>
      <c r="F1730" s="118">
        <v>0.22</v>
      </c>
      <c r="G1730" s="181">
        <v>31.31</v>
      </c>
      <c r="H1730" s="181">
        <v>6.88</v>
      </c>
    </row>
    <row r="1731" spans="1:8" s="179" customFormat="1" ht="15" customHeight="1" x14ac:dyDescent="0.2">
      <c r="A1731" s="109" t="s">
        <v>179</v>
      </c>
      <c r="B1731" s="180" t="s">
        <v>180</v>
      </c>
      <c r="C1731" s="205" t="s">
        <v>13</v>
      </c>
      <c r="D1731" s="205"/>
      <c r="E1731" s="109" t="s">
        <v>96</v>
      </c>
      <c r="F1731" s="118">
        <v>0.22</v>
      </c>
      <c r="G1731" s="181">
        <v>22.59</v>
      </c>
      <c r="H1731" s="181">
        <v>4.96</v>
      </c>
    </row>
    <row r="1732" spans="1:8" s="179" customFormat="1" ht="18" customHeight="1" x14ac:dyDescent="0.2">
      <c r="A1732" s="182"/>
      <c r="B1732" s="182"/>
      <c r="C1732" s="182"/>
      <c r="D1732" s="182"/>
      <c r="E1732" s="182"/>
      <c r="F1732" s="202" t="s">
        <v>181</v>
      </c>
      <c r="G1732" s="202"/>
      <c r="H1732" s="183">
        <v>11.84</v>
      </c>
    </row>
    <row r="1733" spans="1:8" s="179" customFormat="1" ht="15" customHeight="1" x14ac:dyDescent="0.2">
      <c r="A1733" s="182"/>
      <c r="B1733" s="182"/>
      <c r="C1733" s="182"/>
      <c r="D1733" s="182"/>
      <c r="E1733" s="182"/>
      <c r="F1733" s="202" t="s">
        <v>187</v>
      </c>
      <c r="G1733" s="202"/>
      <c r="H1733" s="176">
        <v>44.03</v>
      </c>
    </row>
    <row r="1734" spans="1:8" s="179" customFormat="1" ht="15" customHeight="1" x14ac:dyDescent="0.2">
      <c r="A1734" s="182"/>
      <c r="B1734" s="182"/>
      <c r="C1734" s="182"/>
      <c r="D1734" s="182"/>
      <c r="E1734" s="182"/>
      <c r="F1734" s="202" t="s">
        <v>188</v>
      </c>
      <c r="G1734" s="202"/>
      <c r="H1734" s="176">
        <v>39.33</v>
      </c>
    </row>
    <row r="1735" spans="1:8" s="179" customFormat="1" ht="15" customHeight="1" x14ac:dyDescent="0.2">
      <c r="A1735" s="182"/>
      <c r="B1735" s="182"/>
      <c r="C1735" s="182"/>
      <c r="D1735" s="182"/>
      <c r="E1735" s="182"/>
      <c r="F1735" s="202" t="s">
        <v>983</v>
      </c>
      <c r="G1735" s="202"/>
      <c r="H1735" s="176">
        <v>4.7</v>
      </c>
    </row>
    <row r="1736" spans="1:8" s="179" customFormat="1" ht="15" customHeight="1" x14ac:dyDescent="0.2">
      <c r="A1736" s="182"/>
      <c r="B1736" s="182"/>
      <c r="C1736" s="182"/>
      <c r="D1736" s="182"/>
      <c r="E1736" s="182"/>
      <c r="F1736" s="202" t="s">
        <v>189</v>
      </c>
      <c r="G1736" s="202"/>
      <c r="H1736" s="176">
        <v>44.03</v>
      </c>
    </row>
    <row r="1737" spans="1:8" s="179" customFormat="1" ht="15" customHeight="1" x14ac:dyDescent="0.2">
      <c r="A1737" s="182"/>
      <c r="B1737" s="182"/>
      <c r="C1737" s="182"/>
      <c r="D1737" s="182"/>
      <c r="E1737" s="182"/>
      <c r="F1737" s="202" t="s">
        <v>984</v>
      </c>
      <c r="G1737" s="202"/>
      <c r="H1737" s="176">
        <v>9.1300000000000008</v>
      </c>
    </row>
    <row r="1738" spans="1:8" s="179" customFormat="1" ht="15" customHeight="1" x14ac:dyDescent="0.2">
      <c r="A1738" s="182"/>
      <c r="B1738" s="182"/>
      <c r="C1738" s="182"/>
      <c r="D1738" s="182"/>
      <c r="E1738" s="182"/>
      <c r="F1738" s="202" t="s">
        <v>190</v>
      </c>
      <c r="G1738" s="202"/>
      <c r="H1738" s="176">
        <v>53.16</v>
      </c>
    </row>
    <row r="1739" spans="1:8" s="179" customFormat="1" ht="9.9499999999999993" customHeight="1" x14ac:dyDescent="0.2">
      <c r="A1739" s="182"/>
      <c r="B1739" s="182"/>
      <c r="C1739" s="182"/>
      <c r="D1739" s="182"/>
      <c r="E1739" s="182"/>
      <c r="F1739" s="207"/>
      <c r="G1739" s="207"/>
      <c r="H1739" s="207"/>
    </row>
    <row r="1740" spans="1:8" s="179" customFormat="1" ht="20.100000000000001" customHeight="1" x14ac:dyDescent="0.2">
      <c r="A1740" s="208" t="s">
        <v>881</v>
      </c>
      <c r="B1740" s="208"/>
      <c r="C1740" s="208"/>
      <c r="D1740" s="208"/>
      <c r="E1740" s="208"/>
      <c r="F1740" s="208"/>
      <c r="G1740" s="208"/>
      <c r="H1740" s="208"/>
    </row>
    <row r="1741" spans="1:8" s="179" customFormat="1" ht="12.95" customHeight="1" x14ac:dyDescent="0.2">
      <c r="A1741" s="209" t="s">
        <v>192</v>
      </c>
      <c r="B1741" s="209"/>
      <c r="C1741" s="210" t="s">
        <v>193</v>
      </c>
      <c r="D1741" s="204" t="s">
        <v>194</v>
      </c>
      <c r="E1741" s="204"/>
      <c r="F1741" s="204" t="s">
        <v>195</v>
      </c>
      <c r="G1741" s="204"/>
      <c r="H1741" s="204" t="s">
        <v>196</v>
      </c>
    </row>
    <row r="1742" spans="1:8" s="179" customFormat="1" ht="12" customHeight="1" x14ac:dyDescent="0.2">
      <c r="A1742" s="209"/>
      <c r="B1742" s="209"/>
      <c r="C1742" s="210"/>
      <c r="D1742" s="108" t="s">
        <v>197</v>
      </c>
      <c r="E1742" s="108" t="s">
        <v>198</v>
      </c>
      <c r="F1742" s="108" t="s">
        <v>197</v>
      </c>
      <c r="G1742" s="108" t="s">
        <v>198</v>
      </c>
      <c r="H1742" s="204"/>
    </row>
    <row r="1743" spans="1:8" s="179" customFormat="1" ht="15" customHeight="1" x14ac:dyDescent="0.2">
      <c r="A1743" s="109" t="s">
        <v>624</v>
      </c>
      <c r="B1743" s="110" t="s">
        <v>625</v>
      </c>
      <c r="C1743" s="111">
        <v>1</v>
      </c>
      <c r="D1743" s="112">
        <v>1</v>
      </c>
      <c r="E1743" s="112">
        <v>0</v>
      </c>
      <c r="F1743" s="113">
        <v>311.70389999999998</v>
      </c>
      <c r="G1743" s="113">
        <v>94.9953</v>
      </c>
      <c r="H1743" s="113">
        <v>311.70389999999998</v>
      </c>
    </row>
    <row r="1744" spans="1:8" s="179" customFormat="1" ht="15" customHeight="1" x14ac:dyDescent="0.2">
      <c r="A1744" s="182"/>
      <c r="B1744" s="182"/>
      <c r="C1744" s="182"/>
      <c r="D1744" s="182"/>
      <c r="E1744" s="182"/>
      <c r="F1744" s="202" t="s">
        <v>201</v>
      </c>
      <c r="G1744" s="202"/>
      <c r="H1744" s="114">
        <v>311.70389999999998</v>
      </c>
    </row>
    <row r="1745" spans="1:8" s="179" customFormat="1" ht="15" customHeight="1" x14ac:dyDescent="0.2">
      <c r="A1745" s="182"/>
      <c r="B1745" s="182"/>
      <c r="C1745" s="182"/>
      <c r="D1745" s="182"/>
      <c r="E1745" s="182"/>
      <c r="F1745" s="202" t="s">
        <v>206</v>
      </c>
      <c r="G1745" s="202"/>
      <c r="H1745" s="113">
        <v>311.70389999999998</v>
      </c>
    </row>
    <row r="1746" spans="1:8" s="179" customFormat="1" ht="15" customHeight="1" x14ac:dyDescent="0.2">
      <c r="A1746" s="182"/>
      <c r="B1746" s="182"/>
      <c r="C1746" s="182"/>
      <c r="D1746" s="182"/>
      <c r="E1746" s="182"/>
      <c r="F1746" s="202" t="s">
        <v>207</v>
      </c>
      <c r="G1746" s="202"/>
      <c r="H1746" s="117">
        <v>249</v>
      </c>
    </row>
    <row r="1747" spans="1:8" s="179" customFormat="1" ht="15" customHeight="1" x14ac:dyDescent="0.2">
      <c r="A1747" s="182"/>
      <c r="B1747" s="182"/>
      <c r="C1747" s="182"/>
      <c r="D1747" s="182"/>
      <c r="E1747" s="182"/>
      <c r="F1747" s="202" t="s">
        <v>208</v>
      </c>
      <c r="G1747" s="202"/>
      <c r="H1747" s="113">
        <v>1.2518</v>
      </c>
    </row>
    <row r="1748" spans="1:8" s="179" customFormat="1" ht="15" customHeight="1" x14ac:dyDescent="0.2">
      <c r="A1748" s="182"/>
      <c r="B1748" s="182"/>
      <c r="C1748" s="182"/>
      <c r="D1748" s="182"/>
      <c r="E1748" s="182"/>
      <c r="F1748" s="202" t="s">
        <v>209</v>
      </c>
      <c r="G1748" s="202"/>
      <c r="H1748" s="113">
        <v>1.7899999999999999E-2</v>
      </c>
    </row>
    <row r="1749" spans="1:8" s="179" customFormat="1" ht="15" customHeight="1" x14ac:dyDescent="0.2">
      <c r="A1749" s="182"/>
      <c r="B1749" s="182"/>
      <c r="C1749" s="182"/>
      <c r="D1749" s="182"/>
      <c r="E1749" s="182"/>
      <c r="F1749" s="202" t="s">
        <v>210</v>
      </c>
      <c r="G1749" s="202"/>
      <c r="H1749" s="113">
        <v>1.2697000000000001</v>
      </c>
    </row>
    <row r="1750" spans="1:8" s="179" customFormat="1" ht="15" customHeight="1" x14ac:dyDescent="0.2">
      <c r="A1750" s="182"/>
      <c r="B1750" s="182"/>
      <c r="C1750" s="182"/>
      <c r="D1750" s="182"/>
      <c r="E1750" s="182"/>
      <c r="F1750" s="202" t="s">
        <v>187</v>
      </c>
      <c r="G1750" s="202"/>
      <c r="H1750" s="176">
        <v>1.27</v>
      </c>
    </row>
    <row r="1751" spans="1:8" s="179" customFormat="1" ht="15" customHeight="1" x14ac:dyDescent="0.2">
      <c r="A1751" s="182"/>
      <c r="B1751" s="182"/>
      <c r="C1751" s="182"/>
      <c r="D1751" s="182"/>
      <c r="E1751" s="182"/>
      <c r="F1751" s="202" t="s">
        <v>188</v>
      </c>
      <c r="G1751" s="202"/>
      <c r="H1751" s="176">
        <v>1.2697000000000001</v>
      </c>
    </row>
    <row r="1752" spans="1:8" s="179" customFormat="1" ht="15" customHeight="1" x14ac:dyDescent="0.2">
      <c r="A1752" s="182"/>
      <c r="B1752" s="182"/>
      <c r="C1752" s="182"/>
      <c r="D1752" s="182"/>
      <c r="E1752" s="182"/>
      <c r="F1752" s="202" t="s">
        <v>480</v>
      </c>
      <c r="G1752" s="202"/>
      <c r="H1752" s="176">
        <v>0</v>
      </c>
    </row>
    <row r="1753" spans="1:8" s="179" customFormat="1" ht="15" customHeight="1" x14ac:dyDescent="0.2">
      <c r="A1753" s="182"/>
      <c r="B1753" s="182"/>
      <c r="C1753" s="182"/>
      <c r="D1753" s="182"/>
      <c r="E1753" s="182"/>
      <c r="F1753" s="202" t="s">
        <v>189</v>
      </c>
      <c r="G1753" s="202"/>
      <c r="H1753" s="176">
        <v>1.27</v>
      </c>
    </row>
    <row r="1754" spans="1:8" s="179" customFormat="1" ht="15" customHeight="1" x14ac:dyDescent="0.2">
      <c r="A1754" s="182"/>
      <c r="B1754" s="182"/>
      <c r="C1754" s="182"/>
      <c r="D1754" s="182"/>
      <c r="E1754" s="182"/>
      <c r="F1754" s="202" t="s">
        <v>984</v>
      </c>
      <c r="G1754" s="202"/>
      <c r="H1754" s="176">
        <v>0.26</v>
      </c>
    </row>
    <row r="1755" spans="1:8" s="179" customFormat="1" ht="15" customHeight="1" x14ac:dyDescent="0.2">
      <c r="A1755" s="182"/>
      <c r="B1755" s="182"/>
      <c r="C1755" s="182"/>
      <c r="D1755" s="182"/>
      <c r="E1755" s="182"/>
      <c r="F1755" s="202" t="s">
        <v>190</v>
      </c>
      <c r="G1755" s="202"/>
      <c r="H1755" s="176">
        <v>1.53</v>
      </c>
    </row>
    <row r="1756" spans="1:8" s="179" customFormat="1" ht="9.9499999999999993" customHeight="1" x14ac:dyDescent="0.2">
      <c r="A1756" s="182"/>
      <c r="B1756" s="182"/>
      <c r="C1756" s="182"/>
      <c r="D1756" s="182"/>
      <c r="E1756" s="182"/>
      <c r="F1756" s="207"/>
      <c r="G1756" s="207"/>
      <c r="H1756" s="207"/>
    </row>
    <row r="1757" spans="1:8" s="179" customFormat="1" ht="20.100000000000001" customHeight="1" x14ac:dyDescent="0.2">
      <c r="A1757" s="208" t="s">
        <v>882</v>
      </c>
      <c r="B1757" s="208"/>
      <c r="C1757" s="208"/>
      <c r="D1757" s="208"/>
      <c r="E1757" s="208"/>
      <c r="F1757" s="208"/>
      <c r="G1757" s="208"/>
      <c r="H1757" s="208"/>
    </row>
    <row r="1758" spans="1:8" s="179" customFormat="1" ht="12.95" customHeight="1" x14ac:dyDescent="0.2">
      <c r="A1758" s="209" t="s">
        <v>192</v>
      </c>
      <c r="B1758" s="209"/>
      <c r="C1758" s="210" t="s">
        <v>193</v>
      </c>
      <c r="D1758" s="204" t="s">
        <v>194</v>
      </c>
      <c r="E1758" s="204"/>
      <c r="F1758" s="204" t="s">
        <v>195</v>
      </c>
      <c r="G1758" s="204"/>
      <c r="H1758" s="204" t="s">
        <v>196</v>
      </c>
    </row>
    <row r="1759" spans="1:8" s="179" customFormat="1" ht="12" customHeight="1" x14ac:dyDescent="0.2">
      <c r="A1759" s="209"/>
      <c r="B1759" s="209"/>
      <c r="C1759" s="210"/>
      <c r="D1759" s="108" t="s">
        <v>197</v>
      </c>
      <c r="E1759" s="108" t="s">
        <v>198</v>
      </c>
      <c r="F1759" s="108" t="s">
        <v>197</v>
      </c>
      <c r="G1759" s="108" t="s">
        <v>198</v>
      </c>
      <c r="H1759" s="204"/>
    </row>
    <row r="1760" spans="1:8" s="179" customFormat="1" ht="15" customHeight="1" x14ac:dyDescent="0.2">
      <c r="A1760" s="109" t="s">
        <v>624</v>
      </c>
      <c r="B1760" s="110" t="s">
        <v>625</v>
      </c>
      <c r="C1760" s="111">
        <v>1</v>
      </c>
      <c r="D1760" s="112">
        <v>1</v>
      </c>
      <c r="E1760" s="112">
        <v>0</v>
      </c>
      <c r="F1760" s="113">
        <v>311.70389999999998</v>
      </c>
      <c r="G1760" s="113">
        <v>94.9953</v>
      </c>
      <c r="H1760" s="113">
        <v>311.70389999999998</v>
      </c>
    </row>
    <row r="1761" spans="1:8" s="179" customFormat="1" ht="15" customHeight="1" x14ac:dyDescent="0.2">
      <c r="A1761" s="182"/>
      <c r="B1761" s="182"/>
      <c r="C1761" s="182"/>
      <c r="D1761" s="182"/>
      <c r="E1761" s="182"/>
      <c r="F1761" s="202" t="s">
        <v>201</v>
      </c>
      <c r="G1761" s="202"/>
      <c r="H1761" s="114">
        <v>311.70389999999998</v>
      </c>
    </row>
    <row r="1762" spans="1:8" s="179" customFormat="1" ht="15" customHeight="1" x14ac:dyDescent="0.2">
      <c r="A1762" s="182"/>
      <c r="B1762" s="182"/>
      <c r="C1762" s="182"/>
      <c r="D1762" s="182"/>
      <c r="E1762" s="182"/>
      <c r="F1762" s="202" t="s">
        <v>206</v>
      </c>
      <c r="G1762" s="202"/>
      <c r="H1762" s="113">
        <v>311.70389999999998</v>
      </c>
    </row>
    <row r="1763" spans="1:8" s="179" customFormat="1" ht="15" customHeight="1" x14ac:dyDescent="0.2">
      <c r="A1763" s="182"/>
      <c r="B1763" s="182"/>
      <c r="C1763" s="182"/>
      <c r="D1763" s="182"/>
      <c r="E1763" s="182"/>
      <c r="F1763" s="202" t="s">
        <v>207</v>
      </c>
      <c r="G1763" s="202"/>
      <c r="H1763" s="117">
        <v>311.25</v>
      </c>
    </row>
    <row r="1764" spans="1:8" s="179" customFormat="1" ht="15" customHeight="1" x14ac:dyDescent="0.2">
      <c r="A1764" s="182"/>
      <c r="B1764" s="182"/>
      <c r="C1764" s="182"/>
      <c r="D1764" s="182"/>
      <c r="E1764" s="182"/>
      <c r="F1764" s="202" t="s">
        <v>208</v>
      </c>
      <c r="G1764" s="202"/>
      <c r="H1764" s="113">
        <v>1.0015000000000001</v>
      </c>
    </row>
    <row r="1765" spans="1:8" s="179" customFormat="1" ht="15" customHeight="1" x14ac:dyDescent="0.2">
      <c r="A1765" s="182"/>
      <c r="B1765" s="182"/>
      <c r="C1765" s="182"/>
      <c r="D1765" s="182"/>
      <c r="E1765" s="182"/>
      <c r="F1765" s="202" t="s">
        <v>209</v>
      </c>
      <c r="G1765" s="202"/>
      <c r="H1765" s="113">
        <v>1.43E-2</v>
      </c>
    </row>
    <row r="1766" spans="1:8" s="179" customFormat="1" ht="15" customHeight="1" x14ac:dyDescent="0.2">
      <c r="A1766" s="182"/>
      <c r="B1766" s="182"/>
      <c r="C1766" s="182"/>
      <c r="D1766" s="182"/>
      <c r="E1766" s="182"/>
      <c r="F1766" s="202" t="s">
        <v>210</v>
      </c>
      <c r="G1766" s="202"/>
      <c r="H1766" s="113">
        <v>1.0158</v>
      </c>
    </row>
    <row r="1767" spans="1:8" s="179" customFormat="1" ht="15" customHeight="1" x14ac:dyDescent="0.2">
      <c r="A1767" s="182"/>
      <c r="B1767" s="182"/>
      <c r="C1767" s="182"/>
      <c r="D1767" s="182"/>
      <c r="E1767" s="182"/>
      <c r="F1767" s="202" t="s">
        <v>187</v>
      </c>
      <c r="G1767" s="202"/>
      <c r="H1767" s="176">
        <v>1.02</v>
      </c>
    </row>
    <row r="1768" spans="1:8" s="179" customFormat="1" ht="15" customHeight="1" x14ac:dyDescent="0.2">
      <c r="A1768" s="182"/>
      <c r="B1768" s="182"/>
      <c r="C1768" s="182"/>
      <c r="D1768" s="182"/>
      <c r="E1768" s="182"/>
      <c r="F1768" s="202" t="s">
        <v>188</v>
      </c>
      <c r="G1768" s="202"/>
      <c r="H1768" s="176">
        <v>1.0158</v>
      </c>
    </row>
    <row r="1769" spans="1:8" s="179" customFormat="1" ht="15" customHeight="1" x14ac:dyDescent="0.2">
      <c r="A1769" s="182"/>
      <c r="B1769" s="182"/>
      <c r="C1769" s="182"/>
      <c r="D1769" s="182"/>
      <c r="E1769" s="182"/>
      <c r="F1769" s="202" t="s">
        <v>480</v>
      </c>
      <c r="G1769" s="202"/>
      <c r="H1769" s="176">
        <v>0</v>
      </c>
    </row>
    <row r="1770" spans="1:8" s="179" customFormat="1" ht="15" customHeight="1" x14ac:dyDescent="0.2">
      <c r="A1770" s="182"/>
      <c r="B1770" s="182"/>
      <c r="C1770" s="182"/>
      <c r="D1770" s="182"/>
      <c r="E1770" s="182"/>
      <c r="F1770" s="202" t="s">
        <v>189</v>
      </c>
      <c r="G1770" s="202"/>
      <c r="H1770" s="176">
        <v>1.02</v>
      </c>
    </row>
    <row r="1771" spans="1:8" s="179" customFormat="1" ht="15" customHeight="1" x14ac:dyDescent="0.2">
      <c r="A1771" s="182"/>
      <c r="B1771" s="182"/>
      <c r="C1771" s="182"/>
      <c r="D1771" s="182"/>
      <c r="E1771" s="182"/>
      <c r="F1771" s="202" t="s">
        <v>984</v>
      </c>
      <c r="G1771" s="202"/>
      <c r="H1771" s="176">
        <v>0.21</v>
      </c>
    </row>
    <row r="1772" spans="1:8" s="179" customFormat="1" ht="15" customHeight="1" x14ac:dyDescent="0.2">
      <c r="A1772" s="182"/>
      <c r="B1772" s="182"/>
      <c r="C1772" s="182"/>
      <c r="D1772" s="182"/>
      <c r="E1772" s="182"/>
      <c r="F1772" s="202" t="s">
        <v>190</v>
      </c>
      <c r="G1772" s="202"/>
      <c r="H1772" s="176">
        <v>1.23</v>
      </c>
    </row>
    <row r="1773" spans="1:8" s="179" customFormat="1" ht="9.9499999999999993" customHeight="1" x14ac:dyDescent="0.2">
      <c r="A1773" s="182"/>
      <c r="B1773" s="182"/>
      <c r="C1773" s="182"/>
      <c r="D1773" s="182"/>
      <c r="E1773" s="182"/>
      <c r="F1773" s="207"/>
      <c r="G1773" s="207"/>
      <c r="H1773" s="207"/>
    </row>
    <row r="1774" spans="1:8" s="179" customFormat="1" ht="20.100000000000001" customHeight="1" x14ac:dyDescent="0.2">
      <c r="A1774" s="208" t="s">
        <v>883</v>
      </c>
      <c r="B1774" s="208"/>
      <c r="C1774" s="208"/>
      <c r="D1774" s="208"/>
      <c r="E1774" s="208"/>
      <c r="F1774" s="208"/>
      <c r="G1774" s="208"/>
      <c r="H1774" s="208"/>
    </row>
    <row r="1775" spans="1:8" s="179" customFormat="1" ht="12.95" customHeight="1" x14ac:dyDescent="0.2">
      <c r="A1775" s="209" t="s">
        <v>192</v>
      </c>
      <c r="B1775" s="209"/>
      <c r="C1775" s="210" t="s">
        <v>193</v>
      </c>
      <c r="D1775" s="204" t="s">
        <v>194</v>
      </c>
      <c r="E1775" s="204"/>
      <c r="F1775" s="204" t="s">
        <v>195</v>
      </c>
      <c r="G1775" s="204"/>
      <c r="H1775" s="204" t="s">
        <v>196</v>
      </c>
    </row>
    <row r="1776" spans="1:8" s="179" customFormat="1" ht="12" customHeight="1" x14ac:dyDescent="0.2">
      <c r="A1776" s="209"/>
      <c r="B1776" s="209"/>
      <c r="C1776" s="210"/>
      <c r="D1776" s="108" t="s">
        <v>197</v>
      </c>
      <c r="E1776" s="108" t="s">
        <v>198</v>
      </c>
      <c r="F1776" s="108" t="s">
        <v>197</v>
      </c>
      <c r="G1776" s="108" t="s">
        <v>198</v>
      </c>
      <c r="H1776" s="204"/>
    </row>
    <row r="1777" spans="1:8" s="179" customFormat="1" ht="15" customHeight="1" x14ac:dyDescent="0.2">
      <c r="A1777" s="109" t="s">
        <v>624</v>
      </c>
      <c r="B1777" s="110" t="s">
        <v>625</v>
      </c>
      <c r="C1777" s="111">
        <v>1</v>
      </c>
      <c r="D1777" s="112">
        <v>1</v>
      </c>
      <c r="E1777" s="112">
        <v>0</v>
      </c>
      <c r="F1777" s="113">
        <v>311.70389999999998</v>
      </c>
      <c r="G1777" s="113">
        <v>94.9953</v>
      </c>
      <c r="H1777" s="113">
        <v>311.70389999999998</v>
      </c>
    </row>
    <row r="1778" spans="1:8" s="179" customFormat="1" ht="15" customHeight="1" x14ac:dyDescent="0.2">
      <c r="A1778" s="182"/>
      <c r="B1778" s="182"/>
      <c r="C1778" s="182"/>
      <c r="D1778" s="182"/>
      <c r="E1778" s="182"/>
      <c r="F1778" s="202" t="s">
        <v>201</v>
      </c>
      <c r="G1778" s="202"/>
      <c r="H1778" s="114">
        <v>311.70389999999998</v>
      </c>
    </row>
    <row r="1779" spans="1:8" s="179" customFormat="1" ht="15" customHeight="1" x14ac:dyDescent="0.2">
      <c r="A1779" s="182"/>
      <c r="B1779" s="182"/>
      <c r="C1779" s="182"/>
      <c r="D1779" s="182"/>
      <c r="E1779" s="182"/>
      <c r="F1779" s="202" t="s">
        <v>206</v>
      </c>
      <c r="G1779" s="202"/>
      <c r="H1779" s="113">
        <v>311.70389999999998</v>
      </c>
    </row>
    <row r="1780" spans="1:8" s="179" customFormat="1" ht="15" customHeight="1" x14ac:dyDescent="0.2">
      <c r="A1780" s="182"/>
      <c r="B1780" s="182"/>
      <c r="C1780" s="182"/>
      <c r="D1780" s="182"/>
      <c r="E1780" s="182"/>
      <c r="F1780" s="202" t="s">
        <v>207</v>
      </c>
      <c r="G1780" s="202"/>
      <c r="H1780" s="117">
        <v>373.5</v>
      </c>
    </row>
    <row r="1781" spans="1:8" s="179" customFormat="1" ht="15" customHeight="1" x14ac:dyDescent="0.2">
      <c r="A1781" s="182"/>
      <c r="B1781" s="182"/>
      <c r="C1781" s="182"/>
      <c r="D1781" s="182"/>
      <c r="E1781" s="182"/>
      <c r="F1781" s="202" t="s">
        <v>208</v>
      </c>
      <c r="G1781" s="202"/>
      <c r="H1781" s="113">
        <v>0.83450000000000002</v>
      </c>
    </row>
    <row r="1782" spans="1:8" s="179" customFormat="1" ht="15" customHeight="1" x14ac:dyDescent="0.2">
      <c r="A1782" s="182"/>
      <c r="B1782" s="182"/>
      <c r="C1782" s="182"/>
      <c r="D1782" s="182"/>
      <c r="E1782" s="182"/>
      <c r="F1782" s="202" t="s">
        <v>210</v>
      </c>
      <c r="G1782" s="202"/>
      <c r="H1782" s="113">
        <v>0.83450000000000002</v>
      </c>
    </row>
    <row r="1783" spans="1:8" s="179" customFormat="1" ht="15" customHeight="1" x14ac:dyDescent="0.2">
      <c r="A1783" s="182"/>
      <c r="B1783" s="182"/>
      <c r="C1783" s="182"/>
      <c r="D1783" s="182"/>
      <c r="E1783" s="182"/>
      <c r="F1783" s="202" t="s">
        <v>187</v>
      </c>
      <c r="G1783" s="202"/>
      <c r="H1783" s="176">
        <v>0.83</v>
      </c>
    </row>
    <row r="1784" spans="1:8" s="179" customFormat="1" ht="15" customHeight="1" x14ac:dyDescent="0.2">
      <c r="A1784" s="182"/>
      <c r="B1784" s="182"/>
      <c r="C1784" s="182"/>
      <c r="D1784" s="182"/>
      <c r="E1784" s="182"/>
      <c r="F1784" s="202" t="s">
        <v>188</v>
      </c>
      <c r="G1784" s="202"/>
      <c r="H1784" s="176">
        <v>0.83450000000000002</v>
      </c>
    </row>
    <row r="1785" spans="1:8" s="179" customFormat="1" ht="15" customHeight="1" x14ac:dyDescent="0.2">
      <c r="A1785" s="182"/>
      <c r="B1785" s="182"/>
      <c r="C1785" s="182"/>
      <c r="D1785" s="182"/>
      <c r="E1785" s="182"/>
      <c r="F1785" s="202" t="s">
        <v>480</v>
      </c>
      <c r="G1785" s="202"/>
      <c r="H1785" s="176">
        <v>0</v>
      </c>
    </row>
    <row r="1786" spans="1:8" s="179" customFormat="1" ht="15" customHeight="1" x14ac:dyDescent="0.2">
      <c r="A1786" s="182"/>
      <c r="B1786" s="182"/>
      <c r="C1786" s="182"/>
      <c r="D1786" s="182"/>
      <c r="E1786" s="182"/>
      <c r="F1786" s="202" t="s">
        <v>189</v>
      </c>
      <c r="G1786" s="202"/>
      <c r="H1786" s="176">
        <v>0.83</v>
      </c>
    </row>
    <row r="1787" spans="1:8" s="179" customFormat="1" ht="15" customHeight="1" x14ac:dyDescent="0.2">
      <c r="A1787" s="182"/>
      <c r="B1787" s="182"/>
      <c r="C1787" s="182"/>
      <c r="D1787" s="182"/>
      <c r="E1787" s="182"/>
      <c r="F1787" s="202" t="s">
        <v>984</v>
      </c>
      <c r="G1787" s="202"/>
      <c r="H1787" s="176">
        <v>0.17</v>
      </c>
    </row>
    <row r="1788" spans="1:8" s="179" customFormat="1" ht="15" customHeight="1" x14ac:dyDescent="0.2">
      <c r="A1788" s="182"/>
      <c r="B1788" s="182"/>
      <c r="C1788" s="182"/>
      <c r="D1788" s="182"/>
      <c r="E1788" s="182"/>
      <c r="F1788" s="202" t="s">
        <v>190</v>
      </c>
      <c r="G1788" s="202"/>
      <c r="H1788" s="176">
        <v>1</v>
      </c>
    </row>
    <row r="1789" spans="1:8" s="179" customFormat="1" ht="9.9499999999999993" customHeight="1" x14ac:dyDescent="0.2">
      <c r="A1789" s="182"/>
      <c r="B1789" s="182"/>
      <c r="C1789" s="182"/>
      <c r="D1789" s="182"/>
      <c r="E1789" s="182"/>
      <c r="F1789" s="207"/>
      <c r="G1789" s="207"/>
      <c r="H1789" s="207"/>
    </row>
    <row r="1790" spans="1:8" s="179" customFormat="1" ht="20.100000000000001" customHeight="1" x14ac:dyDescent="0.2">
      <c r="A1790" s="208" t="s">
        <v>884</v>
      </c>
      <c r="B1790" s="208"/>
      <c r="C1790" s="208"/>
      <c r="D1790" s="208"/>
      <c r="E1790" s="208"/>
      <c r="F1790" s="208"/>
      <c r="G1790" s="208"/>
      <c r="H1790" s="208"/>
    </row>
    <row r="1791" spans="1:8" s="179" customFormat="1" ht="12.95" customHeight="1" x14ac:dyDescent="0.2">
      <c r="A1791" s="209" t="s">
        <v>192</v>
      </c>
      <c r="B1791" s="209"/>
      <c r="C1791" s="210" t="s">
        <v>193</v>
      </c>
      <c r="D1791" s="204" t="s">
        <v>194</v>
      </c>
      <c r="E1791" s="204"/>
      <c r="F1791" s="204" t="s">
        <v>195</v>
      </c>
      <c r="G1791" s="204"/>
      <c r="H1791" s="204" t="s">
        <v>196</v>
      </c>
    </row>
    <row r="1792" spans="1:8" s="179" customFormat="1" ht="12" customHeight="1" x14ac:dyDescent="0.2">
      <c r="A1792" s="209"/>
      <c r="B1792" s="209"/>
      <c r="C1792" s="210"/>
      <c r="D1792" s="108" t="s">
        <v>197</v>
      </c>
      <c r="E1792" s="108" t="s">
        <v>198</v>
      </c>
      <c r="F1792" s="108" t="s">
        <v>197</v>
      </c>
      <c r="G1792" s="108" t="s">
        <v>198</v>
      </c>
      <c r="H1792" s="204"/>
    </row>
    <row r="1793" spans="1:8" s="179" customFormat="1" ht="15" customHeight="1" x14ac:dyDescent="0.2">
      <c r="A1793" s="109" t="s">
        <v>627</v>
      </c>
      <c r="B1793" s="110" t="s">
        <v>628</v>
      </c>
      <c r="C1793" s="111">
        <v>1</v>
      </c>
      <c r="D1793" s="112">
        <v>1</v>
      </c>
      <c r="E1793" s="112">
        <v>0</v>
      </c>
      <c r="F1793" s="113">
        <v>259.90750000000003</v>
      </c>
      <c r="G1793" s="113">
        <v>77.140500000000003</v>
      </c>
      <c r="H1793" s="113">
        <v>259.90750000000003</v>
      </c>
    </row>
    <row r="1794" spans="1:8" s="179" customFormat="1" ht="15" customHeight="1" x14ac:dyDescent="0.2">
      <c r="A1794" s="182"/>
      <c r="B1794" s="182"/>
      <c r="C1794" s="182"/>
      <c r="D1794" s="182"/>
      <c r="E1794" s="182"/>
      <c r="F1794" s="202" t="s">
        <v>201</v>
      </c>
      <c r="G1794" s="202"/>
      <c r="H1794" s="114">
        <v>259.90750000000003</v>
      </c>
    </row>
    <row r="1795" spans="1:8" s="179" customFormat="1" ht="15" customHeight="1" x14ac:dyDescent="0.2">
      <c r="A1795" s="182"/>
      <c r="B1795" s="182"/>
      <c r="C1795" s="182"/>
      <c r="D1795" s="182"/>
      <c r="E1795" s="182"/>
      <c r="F1795" s="202" t="s">
        <v>206</v>
      </c>
      <c r="G1795" s="202"/>
      <c r="H1795" s="113">
        <v>259.90750000000003</v>
      </c>
    </row>
    <row r="1796" spans="1:8" s="179" customFormat="1" ht="15" customHeight="1" x14ac:dyDescent="0.2">
      <c r="A1796" s="182"/>
      <c r="B1796" s="182"/>
      <c r="C1796" s="182"/>
      <c r="D1796" s="182"/>
      <c r="E1796" s="182"/>
      <c r="F1796" s="202" t="s">
        <v>207</v>
      </c>
      <c r="G1796" s="202"/>
      <c r="H1796" s="117">
        <v>248.59</v>
      </c>
    </row>
    <row r="1797" spans="1:8" s="179" customFormat="1" ht="15" customHeight="1" x14ac:dyDescent="0.2">
      <c r="A1797" s="182"/>
      <c r="B1797" s="182"/>
      <c r="C1797" s="182"/>
      <c r="D1797" s="182"/>
      <c r="E1797" s="182"/>
      <c r="F1797" s="202" t="s">
        <v>208</v>
      </c>
      <c r="G1797" s="202"/>
      <c r="H1797" s="113">
        <v>1.0455000000000001</v>
      </c>
    </row>
    <row r="1798" spans="1:8" s="179" customFormat="1" ht="15" customHeight="1" x14ac:dyDescent="0.2">
      <c r="A1798" s="182"/>
      <c r="B1798" s="182"/>
      <c r="C1798" s="182"/>
      <c r="D1798" s="182"/>
      <c r="E1798" s="182"/>
      <c r="F1798" s="202" t="s">
        <v>209</v>
      </c>
      <c r="G1798" s="202"/>
      <c r="H1798" s="113">
        <v>1.4999999999999999E-2</v>
      </c>
    </row>
    <row r="1799" spans="1:8" s="179" customFormat="1" ht="15" customHeight="1" x14ac:dyDescent="0.2">
      <c r="A1799" s="182"/>
      <c r="B1799" s="182"/>
      <c r="C1799" s="182"/>
      <c r="D1799" s="182"/>
      <c r="E1799" s="182"/>
      <c r="F1799" s="202" t="s">
        <v>210</v>
      </c>
      <c r="G1799" s="202"/>
      <c r="H1799" s="113">
        <v>1.0605</v>
      </c>
    </row>
    <row r="1800" spans="1:8" s="179" customFormat="1" ht="15" customHeight="1" x14ac:dyDescent="0.2">
      <c r="A1800" s="182"/>
      <c r="B1800" s="182"/>
      <c r="C1800" s="182"/>
      <c r="D1800" s="182"/>
      <c r="E1800" s="182"/>
      <c r="F1800" s="202" t="s">
        <v>187</v>
      </c>
      <c r="G1800" s="202"/>
      <c r="H1800" s="176">
        <v>1.06</v>
      </c>
    </row>
    <row r="1801" spans="1:8" s="179" customFormat="1" ht="15" customHeight="1" x14ac:dyDescent="0.2">
      <c r="A1801" s="182"/>
      <c r="B1801" s="182"/>
      <c r="C1801" s="182"/>
      <c r="D1801" s="182"/>
      <c r="E1801" s="182"/>
      <c r="F1801" s="202" t="s">
        <v>188</v>
      </c>
      <c r="G1801" s="202"/>
      <c r="H1801" s="176">
        <v>1.0605</v>
      </c>
    </row>
    <row r="1802" spans="1:8" s="179" customFormat="1" ht="15" customHeight="1" x14ac:dyDescent="0.2">
      <c r="A1802" s="182"/>
      <c r="B1802" s="182"/>
      <c r="C1802" s="182"/>
      <c r="D1802" s="182"/>
      <c r="E1802" s="182"/>
      <c r="F1802" s="202" t="s">
        <v>480</v>
      </c>
      <c r="G1802" s="202"/>
      <c r="H1802" s="176">
        <v>0</v>
      </c>
    </row>
    <row r="1803" spans="1:8" s="179" customFormat="1" ht="15" customHeight="1" x14ac:dyDescent="0.2">
      <c r="A1803" s="182"/>
      <c r="B1803" s="182"/>
      <c r="C1803" s="182"/>
      <c r="D1803" s="182"/>
      <c r="E1803" s="182"/>
      <c r="F1803" s="202" t="s">
        <v>189</v>
      </c>
      <c r="G1803" s="202"/>
      <c r="H1803" s="176">
        <v>1.06</v>
      </c>
    </row>
    <row r="1804" spans="1:8" s="179" customFormat="1" ht="15" customHeight="1" x14ac:dyDescent="0.2">
      <c r="A1804" s="182"/>
      <c r="B1804" s="182"/>
      <c r="C1804" s="182"/>
      <c r="D1804" s="182"/>
      <c r="E1804" s="182"/>
      <c r="F1804" s="202" t="s">
        <v>984</v>
      </c>
      <c r="G1804" s="202"/>
      <c r="H1804" s="176">
        <v>0.22</v>
      </c>
    </row>
    <row r="1805" spans="1:8" s="179" customFormat="1" ht="15" customHeight="1" x14ac:dyDescent="0.2">
      <c r="A1805" s="182"/>
      <c r="B1805" s="182"/>
      <c r="C1805" s="182"/>
      <c r="D1805" s="182"/>
      <c r="E1805" s="182"/>
      <c r="F1805" s="202" t="s">
        <v>190</v>
      </c>
      <c r="G1805" s="202"/>
      <c r="H1805" s="176">
        <v>1.28</v>
      </c>
    </row>
    <row r="1806" spans="1:8" s="179" customFormat="1" ht="9.9499999999999993" customHeight="1" x14ac:dyDescent="0.2">
      <c r="A1806" s="182"/>
      <c r="B1806" s="182"/>
      <c r="C1806" s="182"/>
      <c r="D1806" s="182"/>
      <c r="E1806" s="182"/>
      <c r="F1806" s="207"/>
      <c r="G1806" s="207"/>
      <c r="H1806" s="207"/>
    </row>
    <row r="1807" spans="1:8" s="179" customFormat="1" ht="20.100000000000001" customHeight="1" x14ac:dyDescent="0.2">
      <c r="A1807" s="208" t="s">
        <v>885</v>
      </c>
      <c r="B1807" s="208"/>
      <c r="C1807" s="208"/>
      <c r="D1807" s="208"/>
      <c r="E1807" s="208"/>
      <c r="F1807" s="208"/>
      <c r="G1807" s="208"/>
      <c r="H1807" s="208"/>
    </row>
    <row r="1808" spans="1:8" s="179" customFormat="1" ht="12.95" customHeight="1" x14ac:dyDescent="0.2">
      <c r="A1808" s="209" t="s">
        <v>192</v>
      </c>
      <c r="B1808" s="209"/>
      <c r="C1808" s="210" t="s">
        <v>193</v>
      </c>
      <c r="D1808" s="204" t="s">
        <v>194</v>
      </c>
      <c r="E1808" s="204"/>
      <c r="F1808" s="204" t="s">
        <v>195</v>
      </c>
      <c r="G1808" s="204"/>
      <c r="H1808" s="204" t="s">
        <v>196</v>
      </c>
    </row>
    <row r="1809" spans="1:8" s="179" customFormat="1" ht="12" customHeight="1" x14ac:dyDescent="0.2">
      <c r="A1809" s="209"/>
      <c r="B1809" s="209"/>
      <c r="C1809" s="210"/>
      <c r="D1809" s="108" t="s">
        <v>197</v>
      </c>
      <c r="E1809" s="108" t="s">
        <v>198</v>
      </c>
      <c r="F1809" s="108" t="s">
        <v>197</v>
      </c>
      <c r="G1809" s="108" t="s">
        <v>198</v>
      </c>
      <c r="H1809" s="204"/>
    </row>
    <row r="1810" spans="1:8" s="179" customFormat="1" ht="15" customHeight="1" x14ac:dyDescent="0.2">
      <c r="A1810" s="109" t="s">
        <v>627</v>
      </c>
      <c r="B1810" s="110" t="s">
        <v>628</v>
      </c>
      <c r="C1810" s="111">
        <v>1</v>
      </c>
      <c r="D1810" s="112">
        <v>1</v>
      </c>
      <c r="E1810" s="112">
        <v>0</v>
      </c>
      <c r="F1810" s="113">
        <v>259.90750000000003</v>
      </c>
      <c r="G1810" s="113">
        <v>77.140500000000003</v>
      </c>
      <c r="H1810" s="113">
        <v>259.90750000000003</v>
      </c>
    </row>
    <row r="1811" spans="1:8" s="179" customFormat="1" ht="15" customHeight="1" x14ac:dyDescent="0.2">
      <c r="A1811" s="182"/>
      <c r="B1811" s="182"/>
      <c r="C1811" s="182"/>
      <c r="D1811" s="182"/>
      <c r="E1811" s="182"/>
      <c r="F1811" s="202" t="s">
        <v>201</v>
      </c>
      <c r="G1811" s="202"/>
      <c r="H1811" s="114">
        <v>259.90750000000003</v>
      </c>
    </row>
    <row r="1812" spans="1:8" s="179" customFormat="1" ht="15" customHeight="1" x14ac:dyDescent="0.2">
      <c r="A1812" s="182"/>
      <c r="B1812" s="182"/>
      <c r="C1812" s="182"/>
      <c r="D1812" s="182"/>
      <c r="E1812" s="182"/>
      <c r="F1812" s="202" t="s">
        <v>206</v>
      </c>
      <c r="G1812" s="202"/>
      <c r="H1812" s="113">
        <v>259.90750000000003</v>
      </c>
    </row>
    <row r="1813" spans="1:8" s="179" customFormat="1" ht="15" customHeight="1" x14ac:dyDescent="0.2">
      <c r="A1813" s="182"/>
      <c r="B1813" s="182"/>
      <c r="C1813" s="182"/>
      <c r="D1813" s="182"/>
      <c r="E1813" s="182"/>
      <c r="F1813" s="202" t="s">
        <v>207</v>
      </c>
      <c r="G1813" s="202"/>
      <c r="H1813" s="117">
        <v>310.73</v>
      </c>
    </row>
    <row r="1814" spans="1:8" s="179" customFormat="1" ht="15" customHeight="1" x14ac:dyDescent="0.2">
      <c r="A1814" s="182"/>
      <c r="B1814" s="182"/>
      <c r="C1814" s="182"/>
      <c r="D1814" s="182"/>
      <c r="E1814" s="182"/>
      <c r="F1814" s="202" t="s">
        <v>208</v>
      </c>
      <c r="G1814" s="202"/>
      <c r="H1814" s="113">
        <v>0.83640000000000003</v>
      </c>
    </row>
    <row r="1815" spans="1:8" s="179" customFormat="1" ht="15" customHeight="1" x14ac:dyDescent="0.2">
      <c r="A1815" s="182"/>
      <c r="B1815" s="182"/>
      <c r="C1815" s="182"/>
      <c r="D1815" s="182"/>
      <c r="E1815" s="182"/>
      <c r="F1815" s="202" t="s">
        <v>209</v>
      </c>
      <c r="G1815" s="202"/>
      <c r="H1815" s="113">
        <v>1.2E-2</v>
      </c>
    </row>
    <row r="1816" spans="1:8" s="179" customFormat="1" ht="15" customHeight="1" x14ac:dyDescent="0.2">
      <c r="A1816" s="182"/>
      <c r="B1816" s="182"/>
      <c r="C1816" s="182"/>
      <c r="D1816" s="182"/>
      <c r="E1816" s="182"/>
      <c r="F1816" s="202" t="s">
        <v>210</v>
      </c>
      <c r="G1816" s="202"/>
      <c r="H1816" s="113">
        <v>0.84840000000000004</v>
      </c>
    </row>
    <row r="1817" spans="1:8" s="179" customFormat="1" ht="15" customHeight="1" x14ac:dyDescent="0.2">
      <c r="A1817" s="182"/>
      <c r="B1817" s="182"/>
      <c r="C1817" s="182"/>
      <c r="D1817" s="182"/>
      <c r="E1817" s="182"/>
      <c r="F1817" s="202" t="s">
        <v>187</v>
      </c>
      <c r="G1817" s="202"/>
      <c r="H1817" s="176">
        <v>0.85</v>
      </c>
    </row>
    <row r="1818" spans="1:8" s="179" customFormat="1" ht="15" customHeight="1" x14ac:dyDescent="0.2">
      <c r="A1818" s="182"/>
      <c r="B1818" s="182"/>
      <c r="C1818" s="182"/>
      <c r="D1818" s="182"/>
      <c r="E1818" s="182"/>
      <c r="F1818" s="202" t="s">
        <v>188</v>
      </c>
      <c r="G1818" s="202"/>
      <c r="H1818" s="176">
        <v>0.84840000000000004</v>
      </c>
    </row>
    <row r="1819" spans="1:8" s="179" customFormat="1" ht="15" customHeight="1" x14ac:dyDescent="0.2">
      <c r="A1819" s="182"/>
      <c r="B1819" s="182"/>
      <c r="C1819" s="182"/>
      <c r="D1819" s="182"/>
      <c r="E1819" s="182"/>
      <c r="F1819" s="202" t="s">
        <v>480</v>
      </c>
      <c r="G1819" s="202"/>
      <c r="H1819" s="176">
        <v>0</v>
      </c>
    </row>
    <row r="1820" spans="1:8" s="179" customFormat="1" ht="15" customHeight="1" x14ac:dyDescent="0.2">
      <c r="A1820" s="182"/>
      <c r="B1820" s="182"/>
      <c r="C1820" s="182"/>
      <c r="D1820" s="182"/>
      <c r="E1820" s="182"/>
      <c r="F1820" s="202" t="s">
        <v>189</v>
      </c>
      <c r="G1820" s="202"/>
      <c r="H1820" s="176">
        <v>0.85</v>
      </c>
    </row>
    <row r="1821" spans="1:8" s="179" customFormat="1" ht="15" customHeight="1" x14ac:dyDescent="0.2">
      <c r="A1821" s="182"/>
      <c r="B1821" s="182"/>
      <c r="C1821" s="182"/>
      <c r="D1821" s="182"/>
      <c r="E1821" s="182"/>
      <c r="F1821" s="202" t="s">
        <v>984</v>
      </c>
      <c r="G1821" s="202"/>
      <c r="H1821" s="176">
        <v>0.18</v>
      </c>
    </row>
    <row r="1822" spans="1:8" s="179" customFormat="1" ht="15" customHeight="1" x14ac:dyDescent="0.2">
      <c r="A1822" s="182"/>
      <c r="B1822" s="182"/>
      <c r="C1822" s="182"/>
      <c r="D1822" s="182"/>
      <c r="E1822" s="182"/>
      <c r="F1822" s="202" t="s">
        <v>190</v>
      </c>
      <c r="G1822" s="202"/>
      <c r="H1822" s="176">
        <v>1.03</v>
      </c>
    </row>
    <row r="1823" spans="1:8" s="179" customFormat="1" ht="9.9499999999999993" customHeight="1" x14ac:dyDescent="0.2">
      <c r="A1823" s="182"/>
      <c r="B1823" s="182"/>
      <c r="C1823" s="182"/>
      <c r="D1823" s="182"/>
      <c r="E1823" s="182"/>
      <c r="F1823" s="207"/>
      <c r="G1823" s="207"/>
      <c r="H1823" s="207"/>
    </row>
    <row r="1824" spans="1:8" s="179" customFormat="1" ht="20.100000000000001" customHeight="1" x14ac:dyDescent="0.2">
      <c r="A1824" s="208" t="s">
        <v>886</v>
      </c>
      <c r="B1824" s="208"/>
      <c r="C1824" s="208"/>
      <c r="D1824" s="208"/>
      <c r="E1824" s="208"/>
      <c r="F1824" s="208"/>
      <c r="G1824" s="208"/>
      <c r="H1824" s="208"/>
    </row>
    <row r="1825" spans="1:8" s="179" customFormat="1" ht="12.95" customHeight="1" x14ac:dyDescent="0.2">
      <c r="A1825" s="209" t="s">
        <v>192</v>
      </c>
      <c r="B1825" s="209"/>
      <c r="C1825" s="210" t="s">
        <v>193</v>
      </c>
      <c r="D1825" s="204" t="s">
        <v>194</v>
      </c>
      <c r="E1825" s="204"/>
      <c r="F1825" s="204" t="s">
        <v>195</v>
      </c>
      <c r="G1825" s="204"/>
      <c r="H1825" s="204" t="s">
        <v>196</v>
      </c>
    </row>
    <row r="1826" spans="1:8" s="179" customFormat="1" ht="12" customHeight="1" x14ac:dyDescent="0.2">
      <c r="A1826" s="209"/>
      <c r="B1826" s="209"/>
      <c r="C1826" s="210"/>
      <c r="D1826" s="108" t="s">
        <v>197</v>
      </c>
      <c r="E1826" s="108" t="s">
        <v>198</v>
      </c>
      <c r="F1826" s="108" t="s">
        <v>197</v>
      </c>
      <c r="G1826" s="108" t="s">
        <v>198</v>
      </c>
      <c r="H1826" s="204"/>
    </row>
    <row r="1827" spans="1:8" s="179" customFormat="1" ht="15" customHeight="1" x14ac:dyDescent="0.2">
      <c r="A1827" s="109" t="s">
        <v>627</v>
      </c>
      <c r="B1827" s="110" t="s">
        <v>628</v>
      </c>
      <c r="C1827" s="111">
        <v>1</v>
      </c>
      <c r="D1827" s="112">
        <v>1</v>
      </c>
      <c r="E1827" s="112">
        <v>0</v>
      </c>
      <c r="F1827" s="113">
        <v>259.90750000000003</v>
      </c>
      <c r="G1827" s="113">
        <v>77.140500000000003</v>
      </c>
      <c r="H1827" s="113">
        <v>259.90750000000003</v>
      </c>
    </row>
    <row r="1828" spans="1:8" s="179" customFormat="1" ht="15" customHeight="1" x14ac:dyDescent="0.2">
      <c r="A1828" s="182"/>
      <c r="B1828" s="182"/>
      <c r="C1828" s="182"/>
      <c r="D1828" s="182"/>
      <c r="E1828" s="182"/>
      <c r="F1828" s="202" t="s">
        <v>201</v>
      </c>
      <c r="G1828" s="202"/>
      <c r="H1828" s="114">
        <v>259.90750000000003</v>
      </c>
    </row>
    <row r="1829" spans="1:8" s="179" customFormat="1" ht="15" customHeight="1" x14ac:dyDescent="0.2">
      <c r="A1829" s="182"/>
      <c r="B1829" s="182"/>
      <c r="C1829" s="182"/>
      <c r="D1829" s="182"/>
      <c r="E1829" s="182"/>
      <c r="F1829" s="202" t="s">
        <v>206</v>
      </c>
      <c r="G1829" s="202"/>
      <c r="H1829" s="113">
        <v>259.90750000000003</v>
      </c>
    </row>
    <row r="1830" spans="1:8" s="179" customFormat="1" ht="15" customHeight="1" x14ac:dyDescent="0.2">
      <c r="A1830" s="182"/>
      <c r="B1830" s="182"/>
      <c r="C1830" s="182"/>
      <c r="D1830" s="182"/>
      <c r="E1830" s="182"/>
      <c r="F1830" s="202" t="s">
        <v>207</v>
      </c>
      <c r="G1830" s="202"/>
      <c r="H1830" s="117">
        <v>372.88</v>
      </c>
    </row>
    <row r="1831" spans="1:8" s="179" customFormat="1" ht="15" customHeight="1" x14ac:dyDescent="0.2">
      <c r="A1831" s="182"/>
      <c r="B1831" s="182"/>
      <c r="C1831" s="182"/>
      <c r="D1831" s="182"/>
      <c r="E1831" s="182"/>
      <c r="F1831" s="202" t="s">
        <v>208</v>
      </c>
      <c r="G1831" s="202"/>
      <c r="H1831" s="113">
        <v>0.69699999999999995</v>
      </c>
    </row>
    <row r="1832" spans="1:8" s="179" customFormat="1" ht="15" customHeight="1" x14ac:dyDescent="0.2">
      <c r="A1832" s="182"/>
      <c r="B1832" s="182"/>
      <c r="C1832" s="182"/>
      <c r="D1832" s="182"/>
      <c r="E1832" s="182"/>
      <c r="F1832" s="202" t="s">
        <v>210</v>
      </c>
      <c r="G1832" s="202"/>
      <c r="H1832" s="113">
        <v>0.69699999999999995</v>
      </c>
    </row>
    <row r="1833" spans="1:8" s="179" customFormat="1" ht="15" customHeight="1" x14ac:dyDescent="0.2">
      <c r="A1833" s="182"/>
      <c r="B1833" s="182"/>
      <c r="C1833" s="182"/>
      <c r="D1833" s="182"/>
      <c r="E1833" s="182"/>
      <c r="F1833" s="202" t="s">
        <v>187</v>
      </c>
      <c r="G1833" s="202"/>
      <c r="H1833" s="176">
        <v>0.7</v>
      </c>
    </row>
    <row r="1834" spans="1:8" s="179" customFormat="1" ht="15" customHeight="1" x14ac:dyDescent="0.2">
      <c r="A1834" s="182"/>
      <c r="B1834" s="182"/>
      <c r="C1834" s="182"/>
      <c r="D1834" s="182"/>
      <c r="E1834" s="182"/>
      <c r="F1834" s="202" t="s">
        <v>188</v>
      </c>
      <c r="G1834" s="202"/>
      <c r="H1834" s="176">
        <v>0.69699999999999995</v>
      </c>
    </row>
    <row r="1835" spans="1:8" s="179" customFormat="1" ht="15" customHeight="1" x14ac:dyDescent="0.2">
      <c r="A1835" s="182"/>
      <c r="B1835" s="182"/>
      <c r="C1835" s="182"/>
      <c r="D1835" s="182"/>
      <c r="E1835" s="182"/>
      <c r="F1835" s="202" t="s">
        <v>480</v>
      </c>
      <c r="G1835" s="202"/>
      <c r="H1835" s="176">
        <v>0</v>
      </c>
    </row>
    <row r="1836" spans="1:8" s="179" customFormat="1" ht="15" customHeight="1" x14ac:dyDescent="0.2">
      <c r="A1836" s="182"/>
      <c r="B1836" s="182"/>
      <c r="C1836" s="182"/>
      <c r="D1836" s="182"/>
      <c r="E1836" s="182"/>
      <c r="F1836" s="202" t="s">
        <v>189</v>
      </c>
      <c r="G1836" s="202"/>
      <c r="H1836" s="176">
        <v>0.7</v>
      </c>
    </row>
    <row r="1837" spans="1:8" s="179" customFormat="1" ht="15" customHeight="1" x14ac:dyDescent="0.2">
      <c r="A1837" s="182"/>
      <c r="B1837" s="182"/>
      <c r="C1837" s="182"/>
      <c r="D1837" s="182"/>
      <c r="E1837" s="182"/>
      <c r="F1837" s="202" t="s">
        <v>984</v>
      </c>
      <c r="G1837" s="202"/>
      <c r="H1837" s="176">
        <v>0.15</v>
      </c>
    </row>
    <row r="1838" spans="1:8" s="179" customFormat="1" ht="15" customHeight="1" x14ac:dyDescent="0.2">
      <c r="A1838" s="182"/>
      <c r="B1838" s="182"/>
      <c r="C1838" s="182"/>
      <c r="D1838" s="182"/>
      <c r="E1838" s="182"/>
      <c r="F1838" s="202" t="s">
        <v>190</v>
      </c>
      <c r="G1838" s="202"/>
      <c r="H1838" s="176">
        <v>0.85</v>
      </c>
    </row>
    <row r="1839" spans="1:8" s="179" customFormat="1" ht="9.9499999999999993" customHeight="1" x14ac:dyDescent="0.2">
      <c r="A1839" s="182"/>
      <c r="B1839" s="182"/>
      <c r="C1839" s="182"/>
      <c r="D1839" s="182"/>
      <c r="E1839" s="182"/>
      <c r="F1839" s="207"/>
      <c r="G1839" s="207"/>
      <c r="H1839" s="207"/>
    </row>
    <row r="1840" spans="1:8" s="179" customFormat="1" ht="20.100000000000001" customHeight="1" x14ac:dyDescent="0.2">
      <c r="A1840" s="208" t="s">
        <v>887</v>
      </c>
      <c r="B1840" s="208"/>
      <c r="C1840" s="208"/>
      <c r="D1840" s="208"/>
      <c r="E1840" s="208"/>
      <c r="F1840" s="208"/>
      <c r="G1840" s="208"/>
      <c r="H1840" s="208"/>
    </row>
    <row r="1841" spans="1:8" s="179" customFormat="1" ht="15" customHeight="1" x14ac:dyDescent="0.2">
      <c r="A1841" s="203" t="s">
        <v>160</v>
      </c>
      <c r="B1841" s="203"/>
      <c r="C1841" s="204" t="s">
        <v>161</v>
      </c>
      <c r="D1841" s="204"/>
      <c r="E1841" s="108" t="s">
        <v>162</v>
      </c>
      <c r="F1841" s="108" t="s">
        <v>163</v>
      </c>
      <c r="G1841" s="108" t="s">
        <v>164</v>
      </c>
      <c r="H1841" s="108" t="s">
        <v>165</v>
      </c>
    </row>
    <row r="1842" spans="1:8" s="179" customFormat="1" ht="21" customHeight="1" x14ac:dyDescent="0.2">
      <c r="A1842" s="109" t="s">
        <v>888</v>
      </c>
      <c r="B1842" s="180" t="s">
        <v>889</v>
      </c>
      <c r="C1842" s="205" t="s">
        <v>13</v>
      </c>
      <c r="D1842" s="205"/>
      <c r="E1842" s="109" t="s">
        <v>34</v>
      </c>
      <c r="F1842" s="118">
        <v>0.17</v>
      </c>
      <c r="G1842" s="181">
        <v>3</v>
      </c>
      <c r="H1842" s="181">
        <v>0.51</v>
      </c>
    </row>
    <row r="1843" spans="1:8" s="179" customFormat="1" ht="15" customHeight="1" x14ac:dyDescent="0.2">
      <c r="A1843" s="109" t="s">
        <v>890</v>
      </c>
      <c r="B1843" s="180" t="s">
        <v>891</v>
      </c>
      <c r="C1843" s="205" t="s">
        <v>22</v>
      </c>
      <c r="D1843" s="205"/>
      <c r="E1843" s="109" t="s">
        <v>226</v>
      </c>
      <c r="F1843" s="118">
        <v>2.3E-2</v>
      </c>
      <c r="G1843" s="181">
        <v>63.5</v>
      </c>
      <c r="H1843" s="181">
        <v>1.46</v>
      </c>
    </row>
    <row r="1844" spans="1:8" s="179" customFormat="1" ht="21" customHeight="1" x14ac:dyDescent="0.2">
      <c r="A1844" s="109" t="s">
        <v>821</v>
      </c>
      <c r="B1844" s="180" t="s">
        <v>822</v>
      </c>
      <c r="C1844" s="205" t="s">
        <v>13</v>
      </c>
      <c r="D1844" s="205"/>
      <c r="E1844" s="109" t="s">
        <v>74</v>
      </c>
      <c r="F1844" s="118">
        <v>1.01</v>
      </c>
      <c r="G1844" s="181">
        <v>12</v>
      </c>
      <c r="H1844" s="181">
        <v>12.12</v>
      </c>
    </row>
    <row r="1845" spans="1:8" s="179" customFormat="1" ht="15" customHeight="1" x14ac:dyDescent="0.2">
      <c r="A1845" s="182"/>
      <c r="B1845" s="182"/>
      <c r="C1845" s="182"/>
      <c r="D1845" s="182"/>
      <c r="E1845" s="182"/>
      <c r="F1845" s="202" t="s">
        <v>175</v>
      </c>
      <c r="G1845" s="202"/>
      <c r="H1845" s="183">
        <v>14.09</v>
      </c>
    </row>
    <row r="1846" spans="1:8" s="179" customFormat="1" ht="15" customHeight="1" x14ac:dyDescent="0.2">
      <c r="A1846" s="203" t="s">
        <v>176</v>
      </c>
      <c r="B1846" s="203"/>
      <c r="C1846" s="204" t="s">
        <v>161</v>
      </c>
      <c r="D1846" s="204"/>
      <c r="E1846" s="108" t="s">
        <v>162</v>
      </c>
      <c r="F1846" s="108" t="s">
        <v>163</v>
      </c>
      <c r="G1846" s="108" t="s">
        <v>164</v>
      </c>
      <c r="H1846" s="108" t="s">
        <v>165</v>
      </c>
    </row>
    <row r="1847" spans="1:8" s="179" customFormat="1" ht="21" customHeight="1" x14ac:dyDescent="0.2">
      <c r="A1847" s="109" t="s">
        <v>743</v>
      </c>
      <c r="B1847" s="180" t="s">
        <v>744</v>
      </c>
      <c r="C1847" s="205" t="s">
        <v>13</v>
      </c>
      <c r="D1847" s="205"/>
      <c r="E1847" s="109" t="s">
        <v>96</v>
      </c>
      <c r="F1847" s="118">
        <v>0.52</v>
      </c>
      <c r="G1847" s="181">
        <v>31.13</v>
      </c>
      <c r="H1847" s="181">
        <v>16.18</v>
      </c>
    </row>
    <row r="1848" spans="1:8" s="179" customFormat="1" ht="15" customHeight="1" x14ac:dyDescent="0.2">
      <c r="A1848" s="109" t="s">
        <v>179</v>
      </c>
      <c r="B1848" s="180" t="s">
        <v>180</v>
      </c>
      <c r="C1848" s="205" t="s">
        <v>13</v>
      </c>
      <c r="D1848" s="205"/>
      <c r="E1848" s="109" t="s">
        <v>96</v>
      </c>
      <c r="F1848" s="118">
        <v>0.52</v>
      </c>
      <c r="G1848" s="181">
        <v>22.59</v>
      </c>
      <c r="H1848" s="181">
        <v>11.74</v>
      </c>
    </row>
    <row r="1849" spans="1:8" s="179" customFormat="1" ht="18" customHeight="1" x14ac:dyDescent="0.2">
      <c r="A1849" s="182"/>
      <c r="B1849" s="182"/>
      <c r="C1849" s="182"/>
      <c r="D1849" s="182"/>
      <c r="E1849" s="182"/>
      <c r="F1849" s="202" t="s">
        <v>181</v>
      </c>
      <c r="G1849" s="202"/>
      <c r="H1849" s="183">
        <v>27.92</v>
      </c>
    </row>
    <row r="1850" spans="1:8" s="179" customFormat="1" ht="15" customHeight="1" x14ac:dyDescent="0.2">
      <c r="A1850" s="182"/>
      <c r="B1850" s="182"/>
      <c r="C1850" s="182"/>
      <c r="D1850" s="182"/>
      <c r="E1850" s="182"/>
      <c r="F1850" s="202" t="s">
        <v>187</v>
      </c>
      <c r="G1850" s="202"/>
      <c r="H1850" s="176">
        <v>42.01</v>
      </c>
    </row>
    <row r="1851" spans="1:8" s="179" customFormat="1" ht="15" customHeight="1" x14ac:dyDescent="0.2">
      <c r="A1851" s="182"/>
      <c r="B1851" s="182"/>
      <c r="C1851" s="182"/>
      <c r="D1851" s="182"/>
      <c r="E1851" s="182"/>
      <c r="F1851" s="202" t="s">
        <v>188</v>
      </c>
      <c r="G1851" s="202"/>
      <c r="H1851" s="176">
        <v>30.87</v>
      </c>
    </row>
    <row r="1852" spans="1:8" s="179" customFormat="1" ht="15" customHeight="1" x14ac:dyDescent="0.2">
      <c r="A1852" s="182"/>
      <c r="B1852" s="182"/>
      <c r="C1852" s="182"/>
      <c r="D1852" s="182"/>
      <c r="E1852" s="182"/>
      <c r="F1852" s="202" t="s">
        <v>983</v>
      </c>
      <c r="G1852" s="202"/>
      <c r="H1852" s="176">
        <v>11.14</v>
      </c>
    </row>
    <row r="1853" spans="1:8" s="179" customFormat="1" ht="15" customHeight="1" x14ac:dyDescent="0.2">
      <c r="A1853" s="182"/>
      <c r="B1853" s="182"/>
      <c r="C1853" s="182"/>
      <c r="D1853" s="182"/>
      <c r="E1853" s="182"/>
      <c r="F1853" s="202" t="s">
        <v>189</v>
      </c>
      <c r="G1853" s="202"/>
      <c r="H1853" s="176">
        <v>42.01</v>
      </c>
    </row>
    <row r="1854" spans="1:8" s="179" customFormat="1" ht="15" customHeight="1" x14ac:dyDescent="0.2">
      <c r="A1854" s="182"/>
      <c r="B1854" s="182"/>
      <c r="C1854" s="182"/>
      <c r="D1854" s="182"/>
      <c r="E1854" s="182"/>
      <c r="F1854" s="202" t="s">
        <v>984</v>
      </c>
      <c r="G1854" s="202"/>
      <c r="H1854" s="176">
        <v>8.7100000000000009</v>
      </c>
    </row>
    <row r="1855" spans="1:8" s="179" customFormat="1" ht="15" customHeight="1" x14ac:dyDescent="0.2">
      <c r="A1855" s="182"/>
      <c r="B1855" s="182"/>
      <c r="C1855" s="182"/>
      <c r="D1855" s="182"/>
      <c r="E1855" s="182"/>
      <c r="F1855" s="202" t="s">
        <v>190</v>
      </c>
      <c r="G1855" s="202"/>
      <c r="H1855" s="176">
        <v>50.72</v>
      </c>
    </row>
    <row r="1856" spans="1:8" s="179" customFormat="1" ht="9.9499999999999993" customHeight="1" x14ac:dyDescent="0.2">
      <c r="A1856" s="182"/>
      <c r="B1856" s="182"/>
      <c r="C1856" s="182"/>
      <c r="D1856" s="182"/>
      <c r="E1856" s="182"/>
      <c r="F1856" s="207"/>
      <c r="G1856" s="207"/>
      <c r="H1856" s="207"/>
    </row>
    <row r="1857" spans="1:8" s="179" customFormat="1" ht="20.100000000000001" customHeight="1" x14ac:dyDescent="0.2">
      <c r="A1857" s="208" t="s">
        <v>892</v>
      </c>
      <c r="B1857" s="208"/>
      <c r="C1857" s="208"/>
      <c r="D1857" s="208"/>
      <c r="E1857" s="208"/>
      <c r="F1857" s="208"/>
      <c r="G1857" s="208"/>
      <c r="H1857" s="208"/>
    </row>
    <row r="1858" spans="1:8" s="179" customFormat="1" ht="15" customHeight="1" x14ac:dyDescent="0.2">
      <c r="A1858" s="203" t="s">
        <v>160</v>
      </c>
      <c r="B1858" s="203"/>
      <c r="C1858" s="204" t="s">
        <v>161</v>
      </c>
      <c r="D1858" s="204"/>
      <c r="E1858" s="108" t="s">
        <v>162</v>
      </c>
      <c r="F1858" s="108" t="s">
        <v>163</v>
      </c>
      <c r="G1858" s="108" t="s">
        <v>164</v>
      </c>
      <c r="H1858" s="108" t="s">
        <v>165</v>
      </c>
    </row>
    <row r="1859" spans="1:8" s="179" customFormat="1" ht="15" customHeight="1" x14ac:dyDescent="0.2">
      <c r="A1859" s="109" t="s">
        <v>730</v>
      </c>
      <c r="B1859" s="180" t="s">
        <v>731</v>
      </c>
      <c r="C1859" s="205" t="s">
        <v>22</v>
      </c>
      <c r="D1859" s="205"/>
      <c r="E1859" s="109" t="s">
        <v>221</v>
      </c>
      <c r="F1859" s="118">
        <v>0.35</v>
      </c>
      <c r="G1859" s="181">
        <v>0.25</v>
      </c>
      <c r="H1859" s="181">
        <v>0.08</v>
      </c>
    </row>
    <row r="1860" spans="1:8" s="179" customFormat="1" ht="15" customHeight="1" x14ac:dyDescent="0.2">
      <c r="A1860" s="109" t="s">
        <v>893</v>
      </c>
      <c r="B1860" s="180" t="s">
        <v>894</v>
      </c>
      <c r="C1860" s="205" t="s">
        <v>22</v>
      </c>
      <c r="D1860" s="205"/>
      <c r="E1860" s="109" t="s">
        <v>221</v>
      </c>
      <c r="F1860" s="118">
        <v>1.01</v>
      </c>
      <c r="G1860" s="181">
        <v>7.07</v>
      </c>
      <c r="H1860" s="181">
        <v>7.14</v>
      </c>
    </row>
    <row r="1861" spans="1:8" s="179" customFormat="1" ht="15" customHeight="1" x14ac:dyDescent="0.2">
      <c r="A1861" s="182"/>
      <c r="B1861" s="182"/>
      <c r="C1861" s="182"/>
      <c r="D1861" s="182"/>
      <c r="E1861" s="182"/>
      <c r="F1861" s="202" t="s">
        <v>175</v>
      </c>
      <c r="G1861" s="202"/>
      <c r="H1861" s="183">
        <v>7.22</v>
      </c>
    </row>
    <row r="1862" spans="1:8" s="179" customFormat="1" ht="15" customHeight="1" x14ac:dyDescent="0.2">
      <c r="A1862" s="203" t="s">
        <v>176</v>
      </c>
      <c r="B1862" s="203"/>
      <c r="C1862" s="204" t="s">
        <v>161</v>
      </c>
      <c r="D1862" s="204"/>
      <c r="E1862" s="108" t="s">
        <v>162</v>
      </c>
      <c r="F1862" s="108" t="s">
        <v>163</v>
      </c>
      <c r="G1862" s="108" t="s">
        <v>164</v>
      </c>
      <c r="H1862" s="108" t="s">
        <v>165</v>
      </c>
    </row>
    <row r="1863" spans="1:8" s="179" customFormat="1" ht="21" customHeight="1" x14ac:dyDescent="0.2">
      <c r="A1863" s="109" t="s">
        <v>743</v>
      </c>
      <c r="B1863" s="180" t="s">
        <v>744</v>
      </c>
      <c r="C1863" s="205" t="s">
        <v>13</v>
      </c>
      <c r="D1863" s="205"/>
      <c r="E1863" s="109" t="s">
        <v>96</v>
      </c>
      <c r="F1863" s="118">
        <v>0.11</v>
      </c>
      <c r="G1863" s="181">
        <v>31.13</v>
      </c>
      <c r="H1863" s="181">
        <v>3.42</v>
      </c>
    </row>
    <row r="1864" spans="1:8" s="179" customFormat="1" ht="15" customHeight="1" x14ac:dyDescent="0.2">
      <c r="A1864" s="109" t="s">
        <v>179</v>
      </c>
      <c r="B1864" s="180" t="s">
        <v>180</v>
      </c>
      <c r="C1864" s="205" t="s">
        <v>13</v>
      </c>
      <c r="D1864" s="205"/>
      <c r="E1864" s="109" t="s">
        <v>96</v>
      </c>
      <c r="F1864" s="118">
        <v>0.11</v>
      </c>
      <c r="G1864" s="181">
        <v>22.59</v>
      </c>
      <c r="H1864" s="181">
        <v>2.48</v>
      </c>
    </row>
    <row r="1865" spans="1:8" s="179" customFormat="1" ht="18" customHeight="1" x14ac:dyDescent="0.2">
      <c r="A1865" s="182"/>
      <c r="B1865" s="182"/>
      <c r="C1865" s="182"/>
      <c r="D1865" s="182"/>
      <c r="E1865" s="182"/>
      <c r="F1865" s="202" t="s">
        <v>181</v>
      </c>
      <c r="G1865" s="202"/>
      <c r="H1865" s="183">
        <v>5.9</v>
      </c>
    </row>
    <row r="1866" spans="1:8" s="179" customFormat="1" ht="15" customHeight="1" x14ac:dyDescent="0.2">
      <c r="A1866" s="203" t="s">
        <v>182</v>
      </c>
      <c r="B1866" s="203"/>
      <c r="C1866" s="204" t="s">
        <v>161</v>
      </c>
      <c r="D1866" s="204"/>
      <c r="E1866" s="108" t="s">
        <v>162</v>
      </c>
      <c r="F1866" s="108" t="s">
        <v>163</v>
      </c>
      <c r="G1866" s="108" t="s">
        <v>164</v>
      </c>
      <c r="H1866" s="108" t="s">
        <v>165</v>
      </c>
    </row>
    <row r="1867" spans="1:8" s="179" customFormat="1" ht="21" customHeight="1" x14ac:dyDescent="0.2">
      <c r="A1867" s="109" t="s">
        <v>895</v>
      </c>
      <c r="B1867" s="180" t="s">
        <v>896</v>
      </c>
      <c r="C1867" s="205" t="s">
        <v>22</v>
      </c>
      <c r="D1867" s="205"/>
      <c r="E1867" s="109" t="s">
        <v>221</v>
      </c>
      <c r="F1867" s="118">
        <v>1.01</v>
      </c>
      <c r="G1867" s="181">
        <v>6.52</v>
      </c>
      <c r="H1867" s="181">
        <v>6.58</v>
      </c>
    </row>
    <row r="1868" spans="1:8" s="179" customFormat="1" ht="15" customHeight="1" x14ac:dyDescent="0.2">
      <c r="A1868" s="182"/>
      <c r="B1868" s="182"/>
      <c r="C1868" s="182"/>
      <c r="D1868" s="182"/>
      <c r="E1868" s="182"/>
      <c r="F1868" s="202" t="s">
        <v>186</v>
      </c>
      <c r="G1868" s="202"/>
      <c r="H1868" s="183">
        <v>6.58</v>
      </c>
    </row>
    <row r="1869" spans="1:8" s="179" customFormat="1" ht="15" customHeight="1" x14ac:dyDescent="0.2">
      <c r="A1869" s="182"/>
      <c r="B1869" s="182"/>
      <c r="C1869" s="182"/>
      <c r="D1869" s="182"/>
      <c r="E1869" s="182"/>
      <c r="F1869" s="202" t="s">
        <v>187</v>
      </c>
      <c r="G1869" s="202"/>
      <c r="H1869" s="176">
        <v>19.7</v>
      </c>
    </row>
    <row r="1870" spans="1:8" s="179" customFormat="1" ht="15" customHeight="1" x14ac:dyDescent="0.2">
      <c r="A1870" s="182"/>
      <c r="B1870" s="182"/>
      <c r="C1870" s="182"/>
      <c r="D1870" s="182"/>
      <c r="E1870" s="182"/>
      <c r="F1870" s="202" t="s">
        <v>188</v>
      </c>
      <c r="G1870" s="202"/>
      <c r="H1870" s="176">
        <v>15.25</v>
      </c>
    </row>
    <row r="1871" spans="1:8" s="179" customFormat="1" ht="15" customHeight="1" x14ac:dyDescent="0.2">
      <c r="A1871" s="182"/>
      <c r="B1871" s="182"/>
      <c r="C1871" s="182"/>
      <c r="D1871" s="182"/>
      <c r="E1871" s="182"/>
      <c r="F1871" s="202" t="s">
        <v>983</v>
      </c>
      <c r="G1871" s="202"/>
      <c r="H1871" s="176">
        <v>4.45</v>
      </c>
    </row>
    <row r="1872" spans="1:8" s="179" customFormat="1" ht="15" customHeight="1" x14ac:dyDescent="0.2">
      <c r="A1872" s="182"/>
      <c r="B1872" s="182"/>
      <c r="C1872" s="182"/>
      <c r="D1872" s="182"/>
      <c r="E1872" s="182"/>
      <c r="F1872" s="202" t="s">
        <v>189</v>
      </c>
      <c r="G1872" s="202"/>
      <c r="H1872" s="176">
        <v>19.7</v>
      </c>
    </row>
    <row r="1873" spans="1:8" s="179" customFormat="1" ht="15" customHeight="1" x14ac:dyDescent="0.2">
      <c r="A1873" s="182"/>
      <c r="B1873" s="182"/>
      <c r="C1873" s="182"/>
      <c r="D1873" s="182"/>
      <c r="E1873" s="182"/>
      <c r="F1873" s="202" t="s">
        <v>984</v>
      </c>
      <c r="G1873" s="202"/>
      <c r="H1873" s="176">
        <v>4.08</v>
      </c>
    </row>
    <row r="1874" spans="1:8" s="179" customFormat="1" ht="15" customHeight="1" x14ac:dyDescent="0.2">
      <c r="A1874" s="182"/>
      <c r="B1874" s="182"/>
      <c r="C1874" s="182"/>
      <c r="D1874" s="182"/>
      <c r="E1874" s="182"/>
      <c r="F1874" s="202" t="s">
        <v>190</v>
      </c>
      <c r="G1874" s="202"/>
      <c r="H1874" s="176">
        <v>23.78</v>
      </c>
    </row>
    <row r="1875" spans="1:8" s="179" customFormat="1" ht="9.9499999999999993" customHeight="1" x14ac:dyDescent="0.2">
      <c r="A1875" s="182"/>
      <c r="B1875" s="182"/>
      <c r="C1875" s="182"/>
      <c r="D1875" s="182"/>
      <c r="E1875" s="182"/>
      <c r="F1875" s="207"/>
      <c r="G1875" s="207"/>
      <c r="H1875" s="207"/>
    </row>
    <row r="1876" spans="1:8" s="179" customFormat="1" ht="20.100000000000001" customHeight="1" x14ac:dyDescent="0.2">
      <c r="A1876" s="208" t="s">
        <v>897</v>
      </c>
      <c r="B1876" s="208"/>
      <c r="C1876" s="208"/>
      <c r="D1876" s="208"/>
      <c r="E1876" s="208"/>
      <c r="F1876" s="208"/>
      <c r="G1876" s="208"/>
      <c r="H1876" s="208"/>
    </row>
    <row r="1877" spans="1:8" s="179" customFormat="1" ht="15" customHeight="1" x14ac:dyDescent="0.2">
      <c r="A1877" s="203" t="s">
        <v>160</v>
      </c>
      <c r="B1877" s="203"/>
      <c r="C1877" s="204" t="s">
        <v>161</v>
      </c>
      <c r="D1877" s="204"/>
      <c r="E1877" s="108" t="s">
        <v>162</v>
      </c>
      <c r="F1877" s="108" t="s">
        <v>163</v>
      </c>
      <c r="G1877" s="108" t="s">
        <v>164</v>
      </c>
      <c r="H1877" s="108" t="s">
        <v>165</v>
      </c>
    </row>
    <row r="1878" spans="1:8" s="179" customFormat="1" ht="21" customHeight="1" x14ac:dyDescent="0.2">
      <c r="A1878" s="109" t="s">
        <v>898</v>
      </c>
      <c r="B1878" s="180" t="s">
        <v>899</v>
      </c>
      <c r="C1878" s="205" t="s">
        <v>13</v>
      </c>
      <c r="D1878" s="205"/>
      <c r="E1878" s="109" t="s">
        <v>34</v>
      </c>
      <c r="F1878" s="118">
        <v>1</v>
      </c>
      <c r="G1878" s="181">
        <v>9.31</v>
      </c>
      <c r="H1878" s="181">
        <v>9.31</v>
      </c>
    </row>
    <row r="1879" spans="1:8" s="179" customFormat="1" ht="21" customHeight="1" x14ac:dyDescent="0.2">
      <c r="A1879" s="109" t="s">
        <v>900</v>
      </c>
      <c r="B1879" s="180" t="s">
        <v>901</v>
      </c>
      <c r="C1879" s="205" t="s">
        <v>22</v>
      </c>
      <c r="D1879" s="205"/>
      <c r="E1879" s="109" t="s">
        <v>24</v>
      </c>
      <c r="F1879" s="118">
        <v>1</v>
      </c>
      <c r="G1879" s="181">
        <v>22</v>
      </c>
      <c r="H1879" s="181">
        <v>22</v>
      </c>
    </row>
    <row r="1880" spans="1:8" s="179" customFormat="1" ht="21" customHeight="1" x14ac:dyDescent="0.2">
      <c r="A1880" s="109" t="s">
        <v>902</v>
      </c>
      <c r="B1880" s="180" t="s">
        <v>903</v>
      </c>
      <c r="C1880" s="205" t="s">
        <v>22</v>
      </c>
      <c r="D1880" s="205"/>
      <c r="E1880" s="109" t="s">
        <v>24</v>
      </c>
      <c r="F1880" s="118">
        <v>1</v>
      </c>
      <c r="G1880" s="181">
        <v>196.25</v>
      </c>
      <c r="H1880" s="181">
        <v>196.25</v>
      </c>
    </row>
    <row r="1881" spans="1:8" s="179" customFormat="1" ht="29.1" customHeight="1" x14ac:dyDescent="0.2">
      <c r="A1881" s="109" t="s">
        <v>904</v>
      </c>
      <c r="B1881" s="180" t="s">
        <v>905</v>
      </c>
      <c r="C1881" s="205" t="s">
        <v>22</v>
      </c>
      <c r="D1881" s="205"/>
      <c r="E1881" s="109" t="s">
        <v>24</v>
      </c>
      <c r="F1881" s="118">
        <v>1</v>
      </c>
      <c r="G1881" s="181">
        <v>43.7</v>
      </c>
      <c r="H1881" s="181">
        <v>43.7</v>
      </c>
    </row>
    <row r="1882" spans="1:8" s="179" customFormat="1" ht="21" customHeight="1" x14ac:dyDescent="0.2">
      <c r="A1882" s="109" t="s">
        <v>728</v>
      </c>
      <c r="B1882" s="180" t="s">
        <v>729</v>
      </c>
      <c r="C1882" s="205" t="s">
        <v>13</v>
      </c>
      <c r="D1882" s="205"/>
      <c r="E1882" s="109" t="s">
        <v>34</v>
      </c>
      <c r="F1882" s="118">
        <v>1</v>
      </c>
      <c r="G1882" s="181">
        <v>4.91</v>
      </c>
      <c r="H1882" s="181">
        <v>4.91</v>
      </c>
    </row>
    <row r="1883" spans="1:8" s="179" customFormat="1" ht="15" customHeight="1" x14ac:dyDescent="0.2">
      <c r="A1883" s="109" t="s">
        <v>906</v>
      </c>
      <c r="B1883" s="180" t="s">
        <v>907</v>
      </c>
      <c r="C1883" s="205" t="s">
        <v>22</v>
      </c>
      <c r="D1883" s="205"/>
      <c r="E1883" s="109" t="s">
        <v>734</v>
      </c>
      <c r="F1883" s="118">
        <v>1</v>
      </c>
      <c r="G1883" s="181">
        <v>26.55</v>
      </c>
      <c r="H1883" s="181">
        <v>26.55</v>
      </c>
    </row>
    <row r="1884" spans="1:8" s="179" customFormat="1" ht="21" customHeight="1" x14ac:dyDescent="0.2">
      <c r="A1884" s="109" t="s">
        <v>908</v>
      </c>
      <c r="B1884" s="180" t="s">
        <v>909</v>
      </c>
      <c r="C1884" s="205" t="s">
        <v>22</v>
      </c>
      <c r="D1884" s="205"/>
      <c r="E1884" s="109" t="s">
        <v>24</v>
      </c>
      <c r="F1884" s="118">
        <v>1</v>
      </c>
      <c r="G1884" s="181">
        <v>41.31</v>
      </c>
      <c r="H1884" s="181">
        <v>41.31</v>
      </c>
    </row>
    <row r="1885" spans="1:8" s="179" customFormat="1" ht="15" customHeight="1" x14ac:dyDescent="0.2">
      <c r="A1885" s="182"/>
      <c r="B1885" s="182"/>
      <c r="C1885" s="182"/>
      <c r="D1885" s="182"/>
      <c r="E1885" s="182"/>
      <c r="F1885" s="202" t="s">
        <v>175</v>
      </c>
      <c r="G1885" s="202"/>
      <c r="H1885" s="183">
        <v>344.03</v>
      </c>
    </row>
    <row r="1886" spans="1:8" s="179" customFormat="1" ht="15" customHeight="1" x14ac:dyDescent="0.2">
      <c r="A1886" s="203" t="s">
        <v>176</v>
      </c>
      <c r="B1886" s="203"/>
      <c r="C1886" s="204" t="s">
        <v>161</v>
      </c>
      <c r="D1886" s="204"/>
      <c r="E1886" s="108" t="s">
        <v>162</v>
      </c>
      <c r="F1886" s="108" t="s">
        <v>163</v>
      </c>
      <c r="G1886" s="108" t="s">
        <v>164</v>
      </c>
      <c r="H1886" s="108" t="s">
        <v>165</v>
      </c>
    </row>
    <row r="1887" spans="1:8" s="179" customFormat="1" ht="21" customHeight="1" x14ac:dyDescent="0.2">
      <c r="A1887" s="109" t="s">
        <v>743</v>
      </c>
      <c r="B1887" s="180" t="s">
        <v>744</v>
      </c>
      <c r="C1887" s="205" t="s">
        <v>13</v>
      </c>
      <c r="D1887" s="205"/>
      <c r="E1887" s="109" t="s">
        <v>96</v>
      </c>
      <c r="F1887" s="118">
        <v>2.2999999999999998</v>
      </c>
      <c r="G1887" s="181">
        <v>31.13</v>
      </c>
      <c r="H1887" s="181">
        <v>71.59</v>
      </c>
    </row>
    <row r="1888" spans="1:8" s="179" customFormat="1" ht="15" customHeight="1" x14ac:dyDescent="0.2">
      <c r="A1888" s="109" t="s">
        <v>179</v>
      </c>
      <c r="B1888" s="180" t="s">
        <v>180</v>
      </c>
      <c r="C1888" s="205" t="s">
        <v>13</v>
      </c>
      <c r="D1888" s="205"/>
      <c r="E1888" s="109" t="s">
        <v>96</v>
      </c>
      <c r="F1888" s="118">
        <v>2.2999999999999998</v>
      </c>
      <c r="G1888" s="181">
        <v>22.59</v>
      </c>
      <c r="H1888" s="181">
        <v>51.95</v>
      </c>
    </row>
    <row r="1889" spans="1:9" s="179" customFormat="1" ht="18" customHeight="1" x14ac:dyDescent="0.2">
      <c r="A1889" s="182"/>
      <c r="B1889" s="182"/>
      <c r="C1889" s="182"/>
      <c r="D1889" s="182"/>
      <c r="E1889" s="182"/>
      <c r="F1889" s="202" t="s">
        <v>181</v>
      </c>
      <c r="G1889" s="202"/>
      <c r="H1889" s="183">
        <v>123.54</v>
      </c>
    </row>
    <row r="1890" spans="1:9" s="179" customFormat="1" ht="15" customHeight="1" x14ac:dyDescent="0.2">
      <c r="A1890" s="182"/>
      <c r="B1890" s="182"/>
      <c r="C1890" s="182"/>
      <c r="D1890" s="182"/>
      <c r="E1890" s="182"/>
      <c r="F1890" s="202" t="s">
        <v>187</v>
      </c>
      <c r="G1890" s="202"/>
      <c r="H1890" s="176">
        <v>467.57</v>
      </c>
    </row>
    <row r="1891" spans="1:9" s="179" customFormat="1" ht="15" customHeight="1" x14ac:dyDescent="0.2">
      <c r="A1891" s="182"/>
      <c r="B1891" s="182"/>
      <c r="C1891" s="182"/>
      <c r="D1891" s="182"/>
      <c r="E1891" s="182"/>
      <c r="F1891" s="202" t="s">
        <v>188</v>
      </c>
      <c r="G1891" s="202"/>
      <c r="H1891" s="176">
        <v>418.25</v>
      </c>
    </row>
    <row r="1892" spans="1:9" s="179" customFormat="1" ht="15" customHeight="1" x14ac:dyDescent="0.2">
      <c r="A1892" s="182"/>
      <c r="B1892" s="182"/>
      <c r="C1892" s="182"/>
      <c r="D1892" s="182"/>
      <c r="E1892" s="182"/>
      <c r="F1892" s="202" t="s">
        <v>983</v>
      </c>
      <c r="G1892" s="202"/>
      <c r="H1892" s="176">
        <v>49.32</v>
      </c>
    </row>
    <row r="1893" spans="1:9" s="179" customFormat="1" ht="15" customHeight="1" x14ac:dyDescent="0.2">
      <c r="A1893" s="182"/>
      <c r="B1893" s="182"/>
      <c r="C1893" s="182"/>
      <c r="D1893" s="182"/>
      <c r="E1893" s="182"/>
      <c r="F1893" s="202" t="s">
        <v>189</v>
      </c>
      <c r="G1893" s="202"/>
      <c r="H1893" s="176">
        <v>467.57</v>
      </c>
    </row>
    <row r="1894" spans="1:9" s="179" customFormat="1" ht="15" customHeight="1" x14ac:dyDescent="0.2">
      <c r="A1894" s="182"/>
      <c r="B1894" s="182"/>
      <c r="C1894" s="182"/>
      <c r="D1894" s="182"/>
      <c r="E1894" s="182"/>
      <c r="F1894" s="202" t="s">
        <v>984</v>
      </c>
      <c r="G1894" s="202"/>
      <c r="H1894" s="176">
        <v>96.93</v>
      </c>
    </row>
    <row r="1895" spans="1:9" s="179" customFormat="1" ht="15" customHeight="1" x14ac:dyDescent="0.2">
      <c r="A1895" s="182"/>
      <c r="B1895" s="182"/>
      <c r="C1895" s="182"/>
      <c r="D1895" s="182"/>
      <c r="E1895" s="182"/>
      <c r="F1895" s="202" t="s">
        <v>190</v>
      </c>
      <c r="G1895" s="202"/>
      <c r="H1895" s="176">
        <v>564.5</v>
      </c>
    </row>
    <row r="1896" spans="1:9" ht="15.75" x14ac:dyDescent="0.2">
      <c r="A1896" s="100"/>
      <c r="B1896" s="101"/>
      <c r="C1896" s="101"/>
      <c r="D1896" s="101"/>
      <c r="E1896" s="101"/>
      <c r="F1896" s="101"/>
      <c r="G1896" s="101"/>
      <c r="H1896" s="102"/>
      <c r="I1896" s="102"/>
    </row>
    <row r="1897" spans="1:9" ht="10.5" customHeight="1" x14ac:dyDescent="0.2">
      <c r="A1897" s="100"/>
      <c r="B1897" s="48" t="s">
        <v>113</v>
      </c>
      <c r="C1897" s="101"/>
      <c r="D1897" s="101"/>
      <c r="E1897" s="101"/>
      <c r="F1897" s="101"/>
      <c r="G1897" s="101"/>
      <c r="H1897" s="49" t="s">
        <v>1061</v>
      </c>
      <c r="I1897" s="49"/>
    </row>
    <row r="1898" spans="1:9" ht="10.5" customHeight="1" x14ac:dyDescent="0.2">
      <c r="A1898" s="90"/>
      <c r="B1898" s="50" t="s">
        <v>114</v>
      </c>
      <c r="C1898" s="90"/>
      <c r="D1898" s="90"/>
      <c r="E1898" s="90"/>
      <c r="F1898" s="90"/>
      <c r="G1898" s="104"/>
      <c r="H1898" s="90"/>
      <c r="I1898" s="105"/>
    </row>
    <row r="1899" spans="1:9" ht="10.5" customHeight="1" x14ac:dyDescent="0.2">
      <c r="A1899" s="90"/>
      <c r="B1899" s="51" t="s">
        <v>115</v>
      </c>
      <c r="C1899" s="90"/>
      <c r="D1899" s="90"/>
      <c r="E1899" s="90"/>
      <c r="F1899" s="90"/>
      <c r="G1899" s="90"/>
      <c r="H1899" s="90"/>
      <c r="I1899" s="90"/>
    </row>
    <row r="1900" spans="1:9" ht="10.5" customHeight="1" x14ac:dyDescent="0.2">
      <c r="A1900" s="90"/>
      <c r="B1900" s="53" t="s">
        <v>116</v>
      </c>
      <c r="C1900" s="67"/>
      <c r="D1900" s="90"/>
      <c r="E1900" s="90"/>
      <c r="F1900" s="90"/>
      <c r="G1900" s="49"/>
      <c r="H1900" s="90"/>
      <c r="I1900" s="90"/>
    </row>
    <row r="1901" spans="1:9" ht="12.75" x14ac:dyDescent="0.2">
      <c r="A1901" s="90"/>
      <c r="B1901" s="46"/>
      <c r="C1901" s="47"/>
      <c r="D1901" s="90"/>
      <c r="E1901" s="90"/>
      <c r="F1901" s="90"/>
      <c r="G1901" s="90"/>
      <c r="H1901" s="90"/>
      <c r="I1901" s="90"/>
    </row>
    <row r="1902" spans="1:9" ht="12.75" x14ac:dyDescent="0.2">
      <c r="A1902" s="90"/>
      <c r="B1902" s="67"/>
      <c r="C1902" s="47"/>
      <c r="D1902" s="90"/>
      <c r="E1902" s="90"/>
      <c r="F1902" s="90"/>
      <c r="G1902" s="90"/>
      <c r="H1902" s="90"/>
      <c r="I1902" s="90"/>
    </row>
    <row r="1903" spans="1:9" ht="12.75" x14ac:dyDescent="0.2">
      <c r="A1903" s="90"/>
      <c r="B1903" s="67"/>
      <c r="C1903" s="47"/>
      <c r="D1903" s="90"/>
      <c r="E1903" s="90"/>
      <c r="F1903" s="90"/>
      <c r="G1903" s="90"/>
      <c r="H1903" s="90"/>
      <c r="I1903" s="90"/>
    </row>
    <row r="1904" spans="1:9" ht="12.75" x14ac:dyDescent="0.2">
      <c r="B1904" s="67"/>
      <c r="C1904" s="52"/>
    </row>
    <row r="1905" spans="2:3" ht="12.75" x14ac:dyDescent="0.2">
      <c r="B1905" s="67"/>
      <c r="C1905" s="52"/>
    </row>
  </sheetData>
  <mergeCells count="2103">
    <mergeCell ref="F1885:G1885"/>
    <mergeCell ref="A1886:B1886"/>
    <mergeCell ref="C1886:D1886"/>
    <mergeCell ref="C1887:D1887"/>
    <mergeCell ref="C1888:D1888"/>
    <mergeCell ref="A7:H7"/>
    <mergeCell ref="A8:B8"/>
    <mergeCell ref="C8:D8"/>
    <mergeCell ref="C9:D9"/>
    <mergeCell ref="C10:D10"/>
    <mergeCell ref="C11:D11"/>
    <mergeCell ref="C12:D12"/>
    <mergeCell ref="A16:B16"/>
    <mergeCell ref="C16:D16"/>
    <mergeCell ref="C17:D17"/>
    <mergeCell ref="F18:G18"/>
    <mergeCell ref="A19:B19"/>
    <mergeCell ref="C19:D19"/>
    <mergeCell ref="C20:D20"/>
    <mergeCell ref="F21:G21"/>
    <mergeCell ref="F22:G22"/>
    <mergeCell ref="F23:G23"/>
    <mergeCell ref="F24:G24"/>
    <mergeCell ref="F25:G25"/>
    <mergeCell ref="F209:G209"/>
    <mergeCell ref="F211:G211"/>
    <mergeCell ref="F212:G212"/>
    <mergeCell ref="F213:G213"/>
    <mergeCell ref="F215:G215"/>
    <mergeCell ref="F216:H216"/>
    <mergeCell ref="A217:H217"/>
    <mergeCell ref="A218:B218"/>
    <mergeCell ref="F1851:G1851"/>
    <mergeCell ref="F1852:G1852"/>
    <mergeCell ref="F1854:G1854"/>
    <mergeCell ref="F1855:G1855"/>
    <mergeCell ref="F1856:H1856"/>
    <mergeCell ref="F1871:G1871"/>
    <mergeCell ref="F1875:H1875"/>
    <mergeCell ref="A1876:H1876"/>
    <mergeCell ref="A1877:B1877"/>
    <mergeCell ref="C1877:D1877"/>
    <mergeCell ref="C1878:D1878"/>
    <mergeCell ref="C1879:D1879"/>
    <mergeCell ref="C1880:D1880"/>
    <mergeCell ref="C1881:D1881"/>
    <mergeCell ref="C1882:D1882"/>
    <mergeCell ref="C1883:D1883"/>
    <mergeCell ref="C1884:D1884"/>
    <mergeCell ref="A1824:H1824"/>
    <mergeCell ref="A1825:B1826"/>
    <mergeCell ref="C1825:C1826"/>
    <mergeCell ref="D1825:E1825"/>
    <mergeCell ref="H1825:H1826"/>
    <mergeCell ref="F1838:G1838"/>
    <mergeCell ref="F1839:H1839"/>
    <mergeCell ref="A1840:H1840"/>
    <mergeCell ref="A1841:B1841"/>
    <mergeCell ref="C1841:D1841"/>
    <mergeCell ref="C1842:D1842"/>
    <mergeCell ref="C1843:D1843"/>
    <mergeCell ref="C1844:D1844"/>
    <mergeCell ref="A1846:B1846"/>
    <mergeCell ref="C1846:D1846"/>
    <mergeCell ref="C1847:D1847"/>
    <mergeCell ref="C1848:D1848"/>
    <mergeCell ref="A1758:B1759"/>
    <mergeCell ref="C1758:C1759"/>
    <mergeCell ref="D1758:E1758"/>
    <mergeCell ref="F1758:G1758"/>
    <mergeCell ref="H1758:H1759"/>
    <mergeCell ref="F1771:G1771"/>
    <mergeCell ref="F1773:H1773"/>
    <mergeCell ref="A1774:H1774"/>
    <mergeCell ref="A1775:B1776"/>
    <mergeCell ref="C1775:C1776"/>
    <mergeCell ref="D1775:E1775"/>
    <mergeCell ref="H1775:H1776"/>
    <mergeCell ref="F1784:G1784"/>
    <mergeCell ref="F1785:G1785"/>
    <mergeCell ref="F1787:G1787"/>
    <mergeCell ref="F1788:G1788"/>
    <mergeCell ref="F1789:H1789"/>
    <mergeCell ref="C1645:D1645"/>
    <mergeCell ref="C1646:D1646"/>
    <mergeCell ref="C1626:D1626"/>
    <mergeCell ref="A1740:H1740"/>
    <mergeCell ref="A1741:B1742"/>
    <mergeCell ref="C1741:C1742"/>
    <mergeCell ref="D1741:E1741"/>
    <mergeCell ref="F1741:G1741"/>
    <mergeCell ref="H1741:H1742"/>
    <mergeCell ref="F1750:G1750"/>
    <mergeCell ref="F1751:G1751"/>
    <mergeCell ref="F1752:G1752"/>
    <mergeCell ref="F1753:G1753"/>
    <mergeCell ref="F1754:G1754"/>
    <mergeCell ref="F1755:G1755"/>
    <mergeCell ref="F1756:H1756"/>
    <mergeCell ref="A1757:H1757"/>
    <mergeCell ref="A1610:B1610"/>
    <mergeCell ref="C1610:D1610"/>
    <mergeCell ref="A1625:B1625"/>
    <mergeCell ref="C1625:D1625"/>
    <mergeCell ref="F1628:G1628"/>
    <mergeCell ref="A1629:B1629"/>
    <mergeCell ref="C1629:D1629"/>
    <mergeCell ref="C1630:D1630"/>
    <mergeCell ref="C1631:D1631"/>
    <mergeCell ref="F1636:G1636"/>
    <mergeCell ref="F1637:G1637"/>
    <mergeCell ref="F1638:G1638"/>
    <mergeCell ref="F1639:H1639"/>
    <mergeCell ref="A1640:H1640"/>
    <mergeCell ref="A1641:B1641"/>
    <mergeCell ref="C1641:D1641"/>
    <mergeCell ref="C1644:D1644"/>
    <mergeCell ref="A1578:B1578"/>
    <mergeCell ref="C1578:D1578"/>
    <mergeCell ref="C1593:D1593"/>
    <mergeCell ref="C1594:D1594"/>
    <mergeCell ref="C1595:D1595"/>
    <mergeCell ref="C1596:D1596"/>
    <mergeCell ref="F1597:G1597"/>
    <mergeCell ref="A1598:B1598"/>
    <mergeCell ref="C1598:D1598"/>
    <mergeCell ref="F1601:G1601"/>
    <mergeCell ref="F1602:G1602"/>
    <mergeCell ref="F1603:G1603"/>
    <mergeCell ref="F1604:G1604"/>
    <mergeCell ref="F1606:G1606"/>
    <mergeCell ref="F1607:G1607"/>
    <mergeCell ref="F1608:H1608"/>
    <mergeCell ref="A1609:H1609"/>
    <mergeCell ref="C1536:D1536"/>
    <mergeCell ref="C1537:D1537"/>
    <mergeCell ref="C1538:D1538"/>
    <mergeCell ref="C1539:D1539"/>
    <mergeCell ref="A1541:B1541"/>
    <mergeCell ref="C1541:D1541"/>
    <mergeCell ref="C1542:D1542"/>
    <mergeCell ref="C1543:D1543"/>
    <mergeCell ref="F1544:G1544"/>
    <mergeCell ref="F1546:G1546"/>
    <mergeCell ref="F1547:G1547"/>
    <mergeCell ref="C1561:D1561"/>
    <mergeCell ref="F1562:G1562"/>
    <mergeCell ref="F1563:G1563"/>
    <mergeCell ref="F1564:G1564"/>
    <mergeCell ref="F1565:G1565"/>
    <mergeCell ref="F1566:G1566"/>
    <mergeCell ref="A1483:D1483"/>
    <mergeCell ref="B1484:D1484"/>
    <mergeCell ref="A1486:B1486"/>
    <mergeCell ref="D1486:E1486"/>
    <mergeCell ref="D1487:E1487"/>
    <mergeCell ref="F1488:G1488"/>
    <mergeCell ref="F1489:G1489"/>
    <mergeCell ref="F1496:H1496"/>
    <mergeCell ref="A1497:H1497"/>
    <mergeCell ref="A1498:B1499"/>
    <mergeCell ref="C1498:C1499"/>
    <mergeCell ref="D1498:E1498"/>
    <mergeCell ref="F1498:G1498"/>
    <mergeCell ref="H1498:H1499"/>
    <mergeCell ref="F1504:G1504"/>
    <mergeCell ref="A1505:D1505"/>
    <mergeCell ref="B1507:D1507"/>
    <mergeCell ref="F1495:G1495"/>
    <mergeCell ref="F1490:G1490"/>
    <mergeCell ref="F1491:G1491"/>
    <mergeCell ref="F1492:G1492"/>
    <mergeCell ref="F1493:G1493"/>
    <mergeCell ref="F1494:G1494"/>
    <mergeCell ref="F1485:G1485"/>
    <mergeCell ref="C1270:D1270"/>
    <mergeCell ref="C1271:D1271"/>
    <mergeCell ref="C1272:D1272"/>
    <mergeCell ref="C1273:D1273"/>
    <mergeCell ref="F1274:G1274"/>
    <mergeCell ref="A1275:B1275"/>
    <mergeCell ref="F1277:G1277"/>
    <mergeCell ref="A1278:B1278"/>
    <mergeCell ref="F1280:G1280"/>
    <mergeCell ref="F1281:G1281"/>
    <mergeCell ref="F1283:G1283"/>
    <mergeCell ref="F1284:G1284"/>
    <mergeCell ref="F1285:G1285"/>
    <mergeCell ref="F1287:H1287"/>
    <mergeCell ref="A1288:H1288"/>
    <mergeCell ref="A1289:B1289"/>
    <mergeCell ref="C1289:D1289"/>
    <mergeCell ref="F1286:G1286"/>
    <mergeCell ref="C1278:D1278"/>
    <mergeCell ref="C1279:D1279"/>
    <mergeCell ref="F1282:G1282"/>
    <mergeCell ref="C1275:D1275"/>
    <mergeCell ref="C1276:D1276"/>
    <mergeCell ref="C1116:D1116"/>
    <mergeCell ref="C1117:D1117"/>
    <mergeCell ref="A1119:B1119"/>
    <mergeCell ref="C1119:D1119"/>
    <mergeCell ref="C1120:D1120"/>
    <mergeCell ref="F1121:G1121"/>
    <mergeCell ref="F1122:G1122"/>
    <mergeCell ref="F1169:G1169"/>
    <mergeCell ref="F1170:G1170"/>
    <mergeCell ref="F1171:G1171"/>
    <mergeCell ref="F1172:G1172"/>
    <mergeCell ref="F1173:G1173"/>
    <mergeCell ref="F1174:G1174"/>
    <mergeCell ref="F1175:H1175"/>
    <mergeCell ref="A1176:H1176"/>
    <mergeCell ref="C1180:D1180"/>
    <mergeCell ref="C1181:D1181"/>
    <mergeCell ref="C1056:D1056"/>
    <mergeCell ref="F1057:G1057"/>
    <mergeCell ref="A1058:B1058"/>
    <mergeCell ref="C1059:D1059"/>
    <mergeCell ref="C1060:D1060"/>
    <mergeCell ref="C1061:D1061"/>
    <mergeCell ref="C1062:D1062"/>
    <mergeCell ref="F1066:G1066"/>
    <mergeCell ref="F1067:G1067"/>
    <mergeCell ref="F1068:G1068"/>
    <mergeCell ref="F1069:G1069"/>
    <mergeCell ref="F1070:H1070"/>
    <mergeCell ref="A1071:H1071"/>
    <mergeCell ref="A1072:B1072"/>
    <mergeCell ref="F1063:G1063"/>
    <mergeCell ref="F1064:G1064"/>
    <mergeCell ref="F1065:G1065"/>
    <mergeCell ref="C1058:D1058"/>
    <mergeCell ref="F944:G944"/>
    <mergeCell ref="A945:B945"/>
    <mergeCell ref="C945:D945"/>
    <mergeCell ref="C946:D946"/>
    <mergeCell ref="F952:G952"/>
    <mergeCell ref="F953:G953"/>
    <mergeCell ref="F954:H954"/>
    <mergeCell ref="A955:H955"/>
    <mergeCell ref="A956:B956"/>
    <mergeCell ref="C957:D957"/>
    <mergeCell ref="C960:D960"/>
    <mergeCell ref="A962:B962"/>
    <mergeCell ref="C962:D962"/>
    <mergeCell ref="C963:D963"/>
    <mergeCell ref="A965:B965"/>
    <mergeCell ref="C965:D965"/>
    <mergeCell ref="C956:D956"/>
    <mergeCell ref="C958:D958"/>
    <mergeCell ref="C959:D959"/>
    <mergeCell ref="F950:G950"/>
    <mergeCell ref="F951:G951"/>
    <mergeCell ref="F947:G947"/>
    <mergeCell ref="F948:G948"/>
    <mergeCell ref="F949:G949"/>
    <mergeCell ref="C887:D887"/>
    <mergeCell ref="F894:G894"/>
    <mergeCell ref="F895:H895"/>
    <mergeCell ref="A896:H896"/>
    <mergeCell ref="A897:B897"/>
    <mergeCell ref="F900:G900"/>
    <mergeCell ref="F902:G902"/>
    <mergeCell ref="F888:G888"/>
    <mergeCell ref="F889:G889"/>
    <mergeCell ref="F890:G890"/>
    <mergeCell ref="F891:G891"/>
    <mergeCell ref="F892:G892"/>
    <mergeCell ref="A885:B885"/>
    <mergeCell ref="C885:D885"/>
    <mergeCell ref="C886:D886"/>
    <mergeCell ref="F877:G877"/>
    <mergeCell ref="F878:G878"/>
    <mergeCell ref="A853:B853"/>
    <mergeCell ref="C853:D853"/>
    <mergeCell ref="C854:D854"/>
    <mergeCell ref="C855:D855"/>
    <mergeCell ref="A857:B857"/>
    <mergeCell ref="C857:D857"/>
    <mergeCell ref="C858:D858"/>
    <mergeCell ref="C872:D872"/>
    <mergeCell ref="A874:B874"/>
    <mergeCell ref="C874:D874"/>
    <mergeCell ref="C875:D875"/>
    <mergeCell ref="F879:G879"/>
    <mergeCell ref="F880:G880"/>
    <mergeCell ref="F881:G881"/>
    <mergeCell ref="F882:G882"/>
    <mergeCell ref="F883:H883"/>
    <mergeCell ref="A884:H884"/>
    <mergeCell ref="F691:H691"/>
    <mergeCell ref="A692:H692"/>
    <mergeCell ref="A693:B693"/>
    <mergeCell ref="C693:D693"/>
    <mergeCell ref="C738:D738"/>
    <mergeCell ref="F741:G741"/>
    <mergeCell ref="F742:G742"/>
    <mergeCell ref="F743:G743"/>
    <mergeCell ref="F744:G744"/>
    <mergeCell ref="F746:H746"/>
    <mergeCell ref="A747:H747"/>
    <mergeCell ref="A748:B748"/>
    <mergeCell ref="C748:D748"/>
    <mergeCell ref="C749:D749"/>
    <mergeCell ref="F752:G752"/>
    <mergeCell ref="F753:G753"/>
    <mergeCell ref="F754:G754"/>
    <mergeCell ref="F472:G472"/>
    <mergeCell ref="F473:G473"/>
    <mergeCell ref="F474:G474"/>
    <mergeCell ref="F475:G475"/>
    <mergeCell ref="C606:D606"/>
    <mergeCell ref="F609:G609"/>
    <mergeCell ref="F610:G610"/>
    <mergeCell ref="F611:G611"/>
    <mergeCell ref="F612:G612"/>
    <mergeCell ref="F614:H614"/>
    <mergeCell ref="A615:H615"/>
    <mergeCell ref="A616:B616"/>
    <mergeCell ref="C616:D616"/>
    <mergeCell ref="C617:D617"/>
    <mergeCell ref="F620:G620"/>
    <mergeCell ref="F621:G621"/>
    <mergeCell ref="F622:G622"/>
    <mergeCell ref="C418:D418"/>
    <mergeCell ref="C419:D419"/>
    <mergeCell ref="C420:D420"/>
    <mergeCell ref="C421:D421"/>
    <mergeCell ref="C422:D422"/>
    <mergeCell ref="C423:D423"/>
    <mergeCell ref="A425:B425"/>
    <mergeCell ref="C425:D425"/>
    <mergeCell ref="C426:D426"/>
    <mergeCell ref="A455:H455"/>
    <mergeCell ref="A456:B456"/>
    <mergeCell ref="C456:D456"/>
    <mergeCell ref="C457:D457"/>
    <mergeCell ref="F461:G461"/>
    <mergeCell ref="F462:G462"/>
    <mergeCell ref="F463:G463"/>
    <mergeCell ref="F464:G464"/>
    <mergeCell ref="F321:G321"/>
    <mergeCell ref="F322:H322"/>
    <mergeCell ref="A323:H323"/>
    <mergeCell ref="A324:B324"/>
    <mergeCell ref="F326:G326"/>
    <mergeCell ref="A327:B327"/>
    <mergeCell ref="C328:D328"/>
    <mergeCell ref="C329:D329"/>
    <mergeCell ref="F304:G304"/>
    <mergeCell ref="F305:G305"/>
    <mergeCell ref="A406:B406"/>
    <mergeCell ref="C406:D406"/>
    <mergeCell ref="C407:D407"/>
    <mergeCell ref="F413:G413"/>
    <mergeCell ref="F414:G414"/>
    <mergeCell ref="F415:H415"/>
    <mergeCell ref="A416:H416"/>
    <mergeCell ref="C237:D237"/>
    <mergeCell ref="C238:D238"/>
    <mergeCell ref="C239:D239"/>
    <mergeCell ref="C240:D240"/>
    <mergeCell ref="A242:B242"/>
    <mergeCell ref="C242:D242"/>
    <mergeCell ref="C243:D243"/>
    <mergeCell ref="C244:D244"/>
    <mergeCell ref="F246:G246"/>
    <mergeCell ref="F247:G247"/>
    <mergeCell ref="F248:G248"/>
    <mergeCell ref="F252:H252"/>
    <mergeCell ref="A253:H253"/>
    <mergeCell ref="A254:B254"/>
    <mergeCell ref="C254:D254"/>
    <mergeCell ref="A302:B302"/>
    <mergeCell ref="C302:D302"/>
    <mergeCell ref="A1:H1"/>
    <mergeCell ref="A3:H3"/>
    <mergeCell ref="C13:D13"/>
    <mergeCell ref="C14:D14"/>
    <mergeCell ref="F15:G15"/>
    <mergeCell ref="F37:G37"/>
    <mergeCell ref="A38:B38"/>
    <mergeCell ref="C38:D38"/>
    <mergeCell ref="C39:D39"/>
    <mergeCell ref="F40:G40"/>
    <mergeCell ref="A41:B41"/>
    <mergeCell ref="C41:D41"/>
    <mergeCell ref="C31:D31"/>
    <mergeCell ref="C32:D32"/>
    <mergeCell ref="C33:D33"/>
    <mergeCell ref="C34:D34"/>
    <mergeCell ref="C35:D35"/>
    <mergeCell ref="C36:D36"/>
    <mergeCell ref="F26:G26"/>
    <mergeCell ref="F27:G27"/>
    <mergeCell ref="F28:H28"/>
    <mergeCell ref="A29:H29"/>
    <mergeCell ref="A30:B30"/>
    <mergeCell ref="C30:D30"/>
    <mergeCell ref="C53:D53"/>
    <mergeCell ref="C54:D54"/>
    <mergeCell ref="C55:D55"/>
    <mergeCell ref="F56:G56"/>
    <mergeCell ref="A57:B57"/>
    <mergeCell ref="C57:D57"/>
    <mergeCell ref="F48:G48"/>
    <mergeCell ref="F49:G49"/>
    <mergeCell ref="F50:H50"/>
    <mergeCell ref="A51:H51"/>
    <mergeCell ref="A52:B52"/>
    <mergeCell ref="C52:D52"/>
    <mergeCell ref="C42:D42"/>
    <mergeCell ref="F43:G43"/>
    <mergeCell ref="F44:G44"/>
    <mergeCell ref="F45:G45"/>
    <mergeCell ref="F46:G46"/>
    <mergeCell ref="F47:G47"/>
    <mergeCell ref="C69:D69"/>
    <mergeCell ref="C70:D70"/>
    <mergeCell ref="C71:D71"/>
    <mergeCell ref="C72:D72"/>
    <mergeCell ref="C73:D73"/>
    <mergeCell ref="C74:D74"/>
    <mergeCell ref="F64:G64"/>
    <mergeCell ref="F65:G65"/>
    <mergeCell ref="F66:H66"/>
    <mergeCell ref="A67:H67"/>
    <mergeCell ref="A68:B68"/>
    <mergeCell ref="C68:D68"/>
    <mergeCell ref="C58:D58"/>
    <mergeCell ref="F59:G59"/>
    <mergeCell ref="F60:G60"/>
    <mergeCell ref="F61:G61"/>
    <mergeCell ref="F62:G62"/>
    <mergeCell ref="F63:G63"/>
    <mergeCell ref="F86:G86"/>
    <mergeCell ref="F87:G87"/>
    <mergeCell ref="F88:H88"/>
    <mergeCell ref="A89:H89"/>
    <mergeCell ref="A90:B90"/>
    <mergeCell ref="C90:D90"/>
    <mergeCell ref="C80:D80"/>
    <mergeCell ref="F81:G81"/>
    <mergeCell ref="F82:G82"/>
    <mergeCell ref="F83:G83"/>
    <mergeCell ref="F84:G84"/>
    <mergeCell ref="F85:G85"/>
    <mergeCell ref="F75:G75"/>
    <mergeCell ref="A76:B76"/>
    <mergeCell ref="C76:D76"/>
    <mergeCell ref="C77:D77"/>
    <mergeCell ref="F78:G78"/>
    <mergeCell ref="A79:B79"/>
    <mergeCell ref="C79:D79"/>
    <mergeCell ref="C103:D103"/>
    <mergeCell ref="F104:G104"/>
    <mergeCell ref="A105:B105"/>
    <mergeCell ref="C105:D105"/>
    <mergeCell ref="C106:D106"/>
    <mergeCell ref="C107:D107"/>
    <mergeCell ref="F97:G97"/>
    <mergeCell ref="F98:G98"/>
    <mergeCell ref="F99:G99"/>
    <mergeCell ref="F100:H100"/>
    <mergeCell ref="A101:H101"/>
    <mergeCell ref="A102:B102"/>
    <mergeCell ref="C102:D102"/>
    <mergeCell ref="C91:D91"/>
    <mergeCell ref="C92:D92"/>
    <mergeCell ref="F93:G93"/>
    <mergeCell ref="F94:G94"/>
    <mergeCell ref="F95:G95"/>
    <mergeCell ref="F96:G96"/>
    <mergeCell ref="A119:H119"/>
    <mergeCell ref="A120:B120"/>
    <mergeCell ref="C120:D120"/>
    <mergeCell ref="C121:D121"/>
    <mergeCell ref="F122:G122"/>
    <mergeCell ref="A123:B123"/>
    <mergeCell ref="C123:D123"/>
    <mergeCell ref="F113:G113"/>
    <mergeCell ref="F114:G114"/>
    <mergeCell ref="F115:G115"/>
    <mergeCell ref="F116:G116"/>
    <mergeCell ref="F117:G117"/>
    <mergeCell ref="F118:H118"/>
    <mergeCell ref="F108:G108"/>
    <mergeCell ref="A109:B109"/>
    <mergeCell ref="C109:D109"/>
    <mergeCell ref="C110:D110"/>
    <mergeCell ref="F111:G111"/>
    <mergeCell ref="F112:G112"/>
    <mergeCell ref="F135:G135"/>
    <mergeCell ref="F136:H136"/>
    <mergeCell ref="A137:H137"/>
    <mergeCell ref="A138:B138"/>
    <mergeCell ref="C138:D138"/>
    <mergeCell ref="C139:D139"/>
    <mergeCell ref="F129:G129"/>
    <mergeCell ref="F130:G130"/>
    <mergeCell ref="F131:G131"/>
    <mergeCell ref="F132:G132"/>
    <mergeCell ref="F133:G133"/>
    <mergeCell ref="F134:G134"/>
    <mergeCell ref="C124:D124"/>
    <mergeCell ref="C125:D125"/>
    <mergeCell ref="F126:G126"/>
    <mergeCell ref="A127:B127"/>
    <mergeCell ref="C127:D127"/>
    <mergeCell ref="C128:D128"/>
    <mergeCell ref="F150:G150"/>
    <mergeCell ref="F151:G151"/>
    <mergeCell ref="F152:G152"/>
    <mergeCell ref="F153:G153"/>
    <mergeCell ref="F154:H154"/>
    <mergeCell ref="A155:H155"/>
    <mergeCell ref="A145:B145"/>
    <mergeCell ref="C145:D145"/>
    <mergeCell ref="C146:D146"/>
    <mergeCell ref="F147:G147"/>
    <mergeCell ref="F148:G148"/>
    <mergeCell ref="F149:G149"/>
    <mergeCell ref="F140:G140"/>
    <mergeCell ref="A141:B141"/>
    <mergeCell ref="C141:D141"/>
    <mergeCell ref="C142:D142"/>
    <mergeCell ref="C143:D143"/>
    <mergeCell ref="F144:G144"/>
    <mergeCell ref="F167:G167"/>
    <mergeCell ref="F168:G168"/>
    <mergeCell ref="F169:H169"/>
    <mergeCell ref="A170:H170"/>
    <mergeCell ref="A171:B171"/>
    <mergeCell ref="C171:D171"/>
    <mergeCell ref="C161:D161"/>
    <mergeCell ref="F162:G162"/>
    <mergeCell ref="F163:G163"/>
    <mergeCell ref="F164:G164"/>
    <mergeCell ref="F165:G165"/>
    <mergeCell ref="F166:G166"/>
    <mergeCell ref="A156:B156"/>
    <mergeCell ref="C156:D156"/>
    <mergeCell ref="C157:D157"/>
    <mergeCell ref="C158:D158"/>
    <mergeCell ref="F159:G159"/>
    <mergeCell ref="A160:B160"/>
    <mergeCell ref="C160:D160"/>
    <mergeCell ref="F183:G183"/>
    <mergeCell ref="F184:G184"/>
    <mergeCell ref="F185:H185"/>
    <mergeCell ref="A186:H186"/>
    <mergeCell ref="A187:B187"/>
    <mergeCell ref="C187:D187"/>
    <mergeCell ref="C177:D177"/>
    <mergeCell ref="F178:G178"/>
    <mergeCell ref="F179:G179"/>
    <mergeCell ref="F180:G180"/>
    <mergeCell ref="F181:G181"/>
    <mergeCell ref="F182:G182"/>
    <mergeCell ref="C172:D172"/>
    <mergeCell ref="C173:D173"/>
    <mergeCell ref="C174:D174"/>
    <mergeCell ref="F175:G175"/>
    <mergeCell ref="A176:B176"/>
    <mergeCell ref="C176:D176"/>
    <mergeCell ref="F199:G199"/>
    <mergeCell ref="F200:H200"/>
    <mergeCell ref="A201:H201"/>
    <mergeCell ref="A202:B202"/>
    <mergeCell ref="C202:D202"/>
    <mergeCell ref="C203:D203"/>
    <mergeCell ref="F193:G193"/>
    <mergeCell ref="F194:G194"/>
    <mergeCell ref="F195:G195"/>
    <mergeCell ref="F196:G196"/>
    <mergeCell ref="F197:G197"/>
    <mergeCell ref="F198:G198"/>
    <mergeCell ref="C188:D188"/>
    <mergeCell ref="C189:D189"/>
    <mergeCell ref="F190:G190"/>
    <mergeCell ref="A191:B191"/>
    <mergeCell ref="C191:D191"/>
    <mergeCell ref="C192:D192"/>
    <mergeCell ref="F214:G214"/>
    <mergeCell ref="C218:D218"/>
    <mergeCell ref="F210:G210"/>
    <mergeCell ref="C204:D204"/>
    <mergeCell ref="C205:D205"/>
    <mergeCell ref="F206:G206"/>
    <mergeCell ref="A207:B207"/>
    <mergeCell ref="C207:D207"/>
    <mergeCell ref="C208:D208"/>
    <mergeCell ref="F229:G229"/>
    <mergeCell ref="C219:D219"/>
    <mergeCell ref="F223:G223"/>
    <mergeCell ref="A224:B224"/>
    <mergeCell ref="C224:D224"/>
    <mergeCell ref="C225:D225"/>
    <mergeCell ref="C226:D226"/>
    <mergeCell ref="F227:G227"/>
    <mergeCell ref="F228:G228"/>
    <mergeCell ref="C220:D220"/>
    <mergeCell ref="C221:D221"/>
    <mergeCell ref="C222:D222"/>
    <mergeCell ref="F230:G230"/>
    <mergeCell ref="F231:G231"/>
    <mergeCell ref="F232:G232"/>
    <mergeCell ref="F233:G233"/>
    <mergeCell ref="F234:H234"/>
    <mergeCell ref="F251:G251"/>
    <mergeCell ref="F249:G249"/>
    <mergeCell ref="F250:G250"/>
    <mergeCell ref="F241:G241"/>
    <mergeCell ref="F245:G245"/>
    <mergeCell ref="C255:D255"/>
    <mergeCell ref="C256:D256"/>
    <mergeCell ref="F271:G271"/>
    <mergeCell ref="F272:G272"/>
    <mergeCell ref="F263:G263"/>
    <mergeCell ref="F257:G257"/>
    <mergeCell ref="F258:G258"/>
    <mergeCell ref="F259:G259"/>
    <mergeCell ref="F260:G260"/>
    <mergeCell ref="F261:G261"/>
    <mergeCell ref="F262:G262"/>
    <mergeCell ref="F264:H264"/>
    <mergeCell ref="A265:H265"/>
    <mergeCell ref="A266:B266"/>
    <mergeCell ref="C266:D266"/>
    <mergeCell ref="C267:D267"/>
    <mergeCell ref="C268:D268"/>
    <mergeCell ref="C269:D269"/>
    <mergeCell ref="C270:D270"/>
    <mergeCell ref="A235:H235"/>
    <mergeCell ref="A236:B236"/>
    <mergeCell ref="C236:D236"/>
    <mergeCell ref="F284:G284"/>
    <mergeCell ref="F285:G285"/>
    <mergeCell ref="F286:G286"/>
    <mergeCell ref="F287:G287"/>
    <mergeCell ref="F288:G288"/>
    <mergeCell ref="C281:D281"/>
    <mergeCell ref="F273:G273"/>
    <mergeCell ref="F274:G274"/>
    <mergeCell ref="F275:G275"/>
    <mergeCell ref="F276:G276"/>
    <mergeCell ref="F277:G277"/>
    <mergeCell ref="F278:H278"/>
    <mergeCell ref="A279:H279"/>
    <mergeCell ref="A280:B280"/>
    <mergeCell ref="C280:D280"/>
    <mergeCell ref="F282:G282"/>
    <mergeCell ref="F283:G283"/>
    <mergeCell ref="F298:G298"/>
    <mergeCell ref="F289:H289"/>
    <mergeCell ref="A290:H290"/>
    <mergeCell ref="A291:B291"/>
    <mergeCell ref="C291:D291"/>
    <mergeCell ref="C292:D292"/>
    <mergeCell ref="F293:G293"/>
    <mergeCell ref="F294:G294"/>
    <mergeCell ref="F295:G295"/>
    <mergeCell ref="F296:G296"/>
    <mergeCell ref="F297:G297"/>
    <mergeCell ref="F299:G299"/>
    <mergeCell ref="F300:H300"/>
    <mergeCell ref="A301:H301"/>
    <mergeCell ref="F318:G318"/>
    <mergeCell ref="F319:G319"/>
    <mergeCell ref="F320:G320"/>
    <mergeCell ref="C313:D313"/>
    <mergeCell ref="F315:G315"/>
    <mergeCell ref="F316:G316"/>
    <mergeCell ref="F317:G317"/>
    <mergeCell ref="F306:G306"/>
    <mergeCell ref="F307:G307"/>
    <mergeCell ref="F308:G308"/>
    <mergeCell ref="C303:D303"/>
    <mergeCell ref="F309:G309"/>
    <mergeCell ref="F310:G310"/>
    <mergeCell ref="F311:H311"/>
    <mergeCell ref="A312:H312"/>
    <mergeCell ref="A313:B313"/>
    <mergeCell ref="C314:D314"/>
    <mergeCell ref="F331:G331"/>
    <mergeCell ref="F332:G332"/>
    <mergeCell ref="F333:G333"/>
    <mergeCell ref="F334:G334"/>
    <mergeCell ref="C324:D324"/>
    <mergeCell ref="C325:D325"/>
    <mergeCell ref="C327:D327"/>
    <mergeCell ref="C330:D330"/>
    <mergeCell ref="F335:G335"/>
    <mergeCell ref="F336:G336"/>
    <mergeCell ref="F337:G337"/>
    <mergeCell ref="F338:H338"/>
    <mergeCell ref="A339:H339"/>
    <mergeCell ref="A340:B340"/>
    <mergeCell ref="C340:D340"/>
    <mergeCell ref="F352:G352"/>
    <mergeCell ref="F353:G353"/>
    <mergeCell ref="F354:G354"/>
    <mergeCell ref="F355:G355"/>
    <mergeCell ref="C348:D348"/>
    <mergeCell ref="F350:G350"/>
    <mergeCell ref="F351:G351"/>
    <mergeCell ref="F342:G342"/>
    <mergeCell ref="C341:D341"/>
    <mergeCell ref="A343:B343"/>
    <mergeCell ref="C343:D343"/>
    <mergeCell ref="C344:D344"/>
    <mergeCell ref="C345:D345"/>
    <mergeCell ref="C346:D346"/>
    <mergeCell ref="C347:D347"/>
    <mergeCell ref="F349:G349"/>
    <mergeCell ref="F356:H356"/>
    <mergeCell ref="A357:H357"/>
    <mergeCell ref="A369:H369"/>
    <mergeCell ref="A370:B370"/>
    <mergeCell ref="C370:D370"/>
    <mergeCell ref="C371:D371"/>
    <mergeCell ref="F373:G373"/>
    <mergeCell ref="F363:G363"/>
    <mergeCell ref="F364:G364"/>
    <mergeCell ref="F365:G365"/>
    <mergeCell ref="F366:G366"/>
    <mergeCell ref="F367:G367"/>
    <mergeCell ref="F368:H368"/>
    <mergeCell ref="C359:D359"/>
    <mergeCell ref="C360:D360"/>
    <mergeCell ref="F361:G361"/>
    <mergeCell ref="F362:G362"/>
    <mergeCell ref="A358:B358"/>
    <mergeCell ref="C358:D358"/>
    <mergeCell ref="C372:D372"/>
    <mergeCell ref="F388:G388"/>
    <mergeCell ref="F389:G389"/>
    <mergeCell ref="F390:G390"/>
    <mergeCell ref="C382:D382"/>
    <mergeCell ref="C384:D384"/>
    <mergeCell ref="F374:G374"/>
    <mergeCell ref="F375:G375"/>
    <mergeCell ref="F376:G376"/>
    <mergeCell ref="F377:G377"/>
    <mergeCell ref="F378:G378"/>
    <mergeCell ref="F379:G379"/>
    <mergeCell ref="F380:H380"/>
    <mergeCell ref="A381:H381"/>
    <mergeCell ref="A382:B382"/>
    <mergeCell ref="C383:D383"/>
    <mergeCell ref="F385:G385"/>
    <mergeCell ref="F386:G386"/>
    <mergeCell ref="F387:G387"/>
    <mergeCell ref="F399:G399"/>
    <mergeCell ref="F391:G391"/>
    <mergeCell ref="F392:H392"/>
    <mergeCell ref="A393:H393"/>
    <mergeCell ref="A394:B394"/>
    <mergeCell ref="C394:D394"/>
    <mergeCell ref="C395:D395"/>
    <mergeCell ref="C396:D396"/>
    <mergeCell ref="F397:G397"/>
    <mergeCell ref="F398:G398"/>
    <mergeCell ref="F400:G400"/>
    <mergeCell ref="F401:G401"/>
    <mergeCell ref="F402:G402"/>
    <mergeCell ref="F403:G403"/>
    <mergeCell ref="F404:H404"/>
    <mergeCell ref="A405:H405"/>
    <mergeCell ref="C417:D417"/>
    <mergeCell ref="F408:G408"/>
    <mergeCell ref="F409:G409"/>
    <mergeCell ref="F410:G410"/>
    <mergeCell ref="F411:G411"/>
    <mergeCell ref="F412:G412"/>
    <mergeCell ref="A417:B417"/>
    <mergeCell ref="F435:G435"/>
    <mergeCell ref="F436:G436"/>
    <mergeCell ref="F437:H437"/>
    <mergeCell ref="A438:H438"/>
    <mergeCell ref="A439:B439"/>
    <mergeCell ref="C439:D439"/>
    <mergeCell ref="C429:D429"/>
    <mergeCell ref="F430:G430"/>
    <mergeCell ref="F431:G431"/>
    <mergeCell ref="F432:G432"/>
    <mergeCell ref="F433:G433"/>
    <mergeCell ref="F434:G434"/>
    <mergeCell ref="F424:G424"/>
    <mergeCell ref="C428:D428"/>
    <mergeCell ref="F427:G427"/>
    <mergeCell ref="A428:B428"/>
    <mergeCell ref="F447:G447"/>
    <mergeCell ref="F448:G448"/>
    <mergeCell ref="C440:D440"/>
    <mergeCell ref="F441:G441"/>
    <mergeCell ref="A442:B442"/>
    <mergeCell ref="C442:D442"/>
    <mergeCell ref="C443:D443"/>
    <mergeCell ref="C444:D444"/>
    <mergeCell ref="C445:D445"/>
    <mergeCell ref="C446:D446"/>
    <mergeCell ref="F449:G449"/>
    <mergeCell ref="F450:G450"/>
    <mergeCell ref="F451:G451"/>
    <mergeCell ref="F452:G452"/>
    <mergeCell ref="F453:G453"/>
    <mergeCell ref="F454:H454"/>
    <mergeCell ref="F470:G470"/>
    <mergeCell ref="F471:G471"/>
    <mergeCell ref="F469:G469"/>
    <mergeCell ref="F458:G458"/>
    <mergeCell ref="F459:G459"/>
    <mergeCell ref="F460:G460"/>
    <mergeCell ref="F465:H465"/>
    <mergeCell ref="A466:H466"/>
    <mergeCell ref="A467:B467"/>
    <mergeCell ref="C467:D467"/>
    <mergeCell ref="C468:D468"/>
    <mergeCell ref="F491:G491"/>
    <mergeCell ref="F481:G481"/>
    <mergeCell ref="F484:G484"/>
    <mergeCell ref="C478:D478"/>
    <mergeCell ref="C479:D479"/>
    <mergeCell ref="F476:H476"/>
    <mergeCell ref="A477:H477"/>
    <mergeCell ref="A478:B478"/>
    <mergeCell ref="F480:G480"/>
    <mergeCell ref="F482:G482"/>
    <mergeCell ref="F483:G483"/>
    <mergeCell ref="F485:G485"/>
    <mergeCell ref="F486:G486"/>
    <mergeCell ref="F487:H487"/>
    <mergeCell ref="A488:H488"/>
    <mergeCell ref="A489:B489"/>
    <mergeCell ref="C489:D489"/>
    <mergeCell ref="C490:D490"/>
    <mergeCell ref="C502:D502"/>
    <mergeCell ref="C500:D500"/>
    <mergeCell ref="C501:D501"/>
    <mergeCell ref="F492:G492"/>
    <mergeCell ref="F493:G493"/>
    <mergeCell ref="F494:G494"/>
    <mergeCell ref="F495:G495"/>
    <mergeCell ref="F496:G496"/>
    <mergeCell ref="F497:G497"/>
    <mergeCell ref="F498:H498"/>
    <mergeCell ref="A499:H499"/>
    <mergeCell ref="A500:B500"/>
    <mergeCell ref="F503:G503"/>
    <mergeCell ref="A504:B504"/>
    <mergeCell ref="C504:D504"/>
    <mergeCell ref="C505:D505"/>
    <mergeCell ref="C506:D506"/>
    <mergeCell ref="C507:D507"/>
    <mergeCell ref="A524:B524"/>
    <mergeCell ref="C524:D524"/>
    <mergeCell ref="F515:G515"/>
    <mergeCell ref="F516:G516"/>
    <mergeCell ref="F517:G517"/>
    <mergeCell ref="F518:G518"/>
    <mergeCell ref="F508:G508"/>
    <mergeCell ref="A509:B509"/>
    <mergeCell ref="C509:D509"/>
    <mergeCell ref="C510:D510"/>
    <mergeCell ref="C511:D511"/>
    <mergeCell ref="F512:G512"/>
    <mergeCell ref="F513:G513"/>
    <mergeCell ref="F514:G514"/>
    <mergeCell ref="F519:H519"/>
    <mergeCell ref="A520:H520"/>
    <mergeCell ref="A521:B521"/>
    <mergeCell ref="C521:D521"/>
    <mergeCell ref="C522:D522"/>
    <mergeCell ref="F523:G523"/>
    <mergeCell ref="C536:D536"/>
    <mergeCell ref="F538:G538"/>
    <mergeCell ref="F541:G541"/>
    <mergeCell ref="F531:G531"/>
    <mergeCell ref="F532:G532"/>
    <mergeCell ref="C525:D525"/>
    <mergeCell ref="F527:G527"/>
    <mergeCell ref="F528:G528"/>
    <mergeCell ref="F529:G529"/>
    <mergeCell ref="F530:G530"/>
    <mergeCell ref="C526:D526"/>
    <mergeCell ref="F533:G533"/>
    <mergeCell ref="F534:H534"/>
    <mergeCell ref="A535:H535"/>
    <mergeCell ref="A536:B536"/>
    <mergeCell ref="C537:D537"/>
    <mergeCell ref="A539:B539"/>
    <mergeCell ref="C539:D539"/>
    <mergeCell ref="C540:D540"/>
    <mergeCell ref="F553:G553"/>
    <mergeCell ref="F554:G554"/>
    <mergeCell ref="F552:G552"/>
    <mergeCell ref="F542:G542"/>
    <mergeCell ref="F543:G543"/>
    <mergeCell ref="F544:G544"/>
    <mergeCell ref="F545:G545"/>
    <mergeCell ref="F546:G546"/>
    <mergeCell ref="F547:G547"/>
    <mergeCell ref="F548:H548"/>
    <mergeCell ref="A549:H549"/>
    <mergeCell ref="A550:B550"/>
    <mergeCell ref="C550:D550"/>
    <mergeCell ref="C551:D551"/>
    <mergeCell ref="F555:G555"/>
    <mergeCell ref="F556:G556"/>
    <mergeCell ref="F557:G557"/>
    <mergeCell ref="F569:G569"/>
    <mergeCell ref="F565:G565"/>
    <mergeCell ref="A561:B561"/>
    <mergeCell ref="C561:D561"/>
    <mergeCell ref="C562:D562"/>
    <mergeCell ref="F558:G558"/>
    <mergeCell ref="F559:H559"/>
    <mergeCell ref="A560:H560"/>
    <mergeCell ref="F563:G563"/>
    <mergeCell ref="F564:G564"/>
    <mergeCell ref="F566:G566"/>
    <mergeCell ref="F567:G567"/>
    <mergeCell ref="F568:G568"/>
    <mergeCell ref="F570:H570"/>
    <mergeCell ref="A571:H571"/>
    <mergeCell ref="A572:B572"/>
    <mergeCell ref="C572:D572"/>
    <mergeCell ref="C573:D573"/>
    <mergeCell ref="F585:G585"/>
    <mergeCell ref="F586:G586"/>
    <mergeCell ref="F580:G580"/>
    <mergeCell ref="F574:G574"/>
    <mergeCell ref="F575:G575"/>
    <mergeCell ref="F576:G576"/>
    <mergeCell ref="F577:G577"/>
    <mergeCell ref="F578:G578"/>
    <mergeCell ref="F579:G579"/>
    <mergeCell ref="F581:H581"/>
    <mergeCell ref="A582:H582"/>
    <mergeCell ref="A583:B583"/>
    <mergeCell ref="C583:D583"/>
    <mergeCell ref="C584:D584"/>
    <mergeCell ref="F587:G587"/>
    <mergeCell ref="F588:G588"/>
    <mergeCell ref="F589:G589"/>
    <mergeCell ref="F602:G602"/>
    <mergeCell ref="F596:G596"/>
    <mergeCell ref="F597:G597"/>
    <mergeCell ref="F591:G591"/>
    <mergeCell ref="F590:G590"/>
    <mergeCell ref="F592:H592"/>
    <mergeCell ref="A593:H593"/>
    <mergeCell ref="A594:B594"/>
    <mergeCell ref="C594:D594"/>
    <mergeCell ref="C595:D595"/>
    <mergeCell ref="F598:G598"/>
    <mergeCell ref="F599:G599"/>
    <mergeCell ref="F600:G600"/>
    <mergeCell ref="F601:G601"/>
    <mergeCell ref="F603:H603"/>
    <mergeCell ref="A604:H604"/>
    <mergeCell ref="A605:B605"/>
    <mergeCell ref="C605:D605"/>
    <mergeCell ref="F618:G618"/>
    <mergeCell ref="F619:G619"/>
    <mergeCell ref="F613:G613"/>
    <mergeCell ref="F607:G607"/>
    <mergeCell ref="F608:G608"/>
    <mergeCell ref="F635:G635"/>
    <mergeCell ref="F629:G629"/>
    <mergeCell ref="F630:G630"/>
    <mergeCell ref="F624:G624"/>
    <mergeCell ref="C628:D628"/>
    <mergeCell ref="F631:G631"/>
    <mergeCell ref="F632:G632"/>
    <mergeCell ref="F633:G633"/>
    <mergeCell ref="F634:G634"/>
    <mergeCell ref="F636:H636"/>
    <mergeCell ref="F623:G623"/>
    <mergeCell ref="F625:H625"/>
    <mergeCell ref="A626:H626"/>
    <mergeCell ref="A627:B627"/>
    <mergeCell ref="C627:D627"/>
    <mergeCell ref="A637:H637"/>
    <mergeCell ref="A638:B638"/>
    <mergeCell ref="C638:D638"/>
    <mergeCell ref="C639:D639"/>
    <mergeCell ref="F651:G651"/>
    <mergeCell ref="F652:G652"/>
    <mergeCell ref="F646:G646"/>
    <mergeCell ref="F640:G640"/>
    <mergeCell ref="F641:G641"/>
    <mergeCell ref="F642:G642"/>
    <mergeCell ref="F643:G643"/>
    <mergeCell ref="F644:G644"/>
    <mergeCell ref="F645:G645"/>
    <mergeCell ref="F647:H647"/>
    <mergeCell ref="A648:H648"/>
    <mergeCell ref="A649:B649"/>
    <mergeCell ref="C649:D649"/>
    <mergeCell ref="C650:D650"/>
    <mergeCell ref="F653:G653"/>
    <mergeCell ref="F654:G654"/>
    <mergeCell ref="F655:G655"/>
    <mergeCell ref="F668:G668"/>
    <mergeCell ref="F662:G662"/>
    <mergeCell ref="F663:G663"/>
    <mergeCell ref="F657:G657"/>
    <mergeCell ref="F656:G656"/>
    <mergeCell ref="F658:H658"/>
    <mergeCell ref="A659:H659"/>
    <mergeCell ref="A660:B660"/>
    <mergeCell ref="C660:D660"/>
    <mergeCell ref="C661:D661"/>
    <mergeCell ref="F664:G664"/>
    <mergeCell ref="F665:G665"/>
    <mergeCell ref="F666:G666"/>
    <mergeCell ref="F667:G667"/>
    <mergeCell ref="F669:H669"/>
    <mergeCell ref="A670:H670"/>
    <mergeCell ref="A671:B671"/>
    <mergeCell ref="C671:D671"/>
    <mergeCell ref="F684:G684"/>
    <mergeCell ref="F685:G685"/>
    <mergeCell ref="F679:G679"/>
    <mergeCell ref="F673:G673"/>
    <mergeCell ref="F674:G674"/>
    <mergeCell ref="F701:G701"/>
    <mergeCell ref="F695:G695"/>
    <mergeCell ref="F696:G696"/>
    <mergeCell ref="F690:G690"/>
    <mergeCell ref="C694:D694"/>
    <mergeCell ref="F697:G697"/>
    <mergeCell ref="F698:G698"/>
    <mergeCell ref="F699:G699"/>
    <mergeCell ref="F700:G700"/>
    <mergeCell ref="C672:D672"/>
    <mergeCell ref="F675:G675"/>
    <mergeCell ref="F676:G676"/>
    <mergeCell ref="F677:G677"/>
    <mergeCell ref="F678:G678"/>
    <mergeCell ref="F680:H680"/>
    <mergeCell ref="A681:H681"/>
    <mergeCell ref="A682:B682"/>
    <mergeCell ref="C682:D682"/>
    <mergeCell ref="C683:D683"/>
    <mergeCell ref="F686:G686"/>
    <mergeCell ref="F687:G687"/>
    <mergeCell ref="F688:G688"/>
    <mergeCell ref="F689:G689"/>
    <mergeCell ref="F702:H702"/>
    <mergeCell ref="A703:H703"/>
    <mergeCell ref="A704:B704"/>
    <mergeCell ref="C704:D704"/>
    <mergeCell ref="C705:D705"/>
    <mergeCell ref="F717:G717"/>
    <mergeCell ref="F718:G718"/>
    <mergeCell ref="F712:G712"/>
    <mergeCell ref="F706:G706"/>
    <mergeCell ref="F707:G707"/>
    <mergeCell ref="F708:G708"/>
    <mergeCell ref="F709:G709"/>
    <mergeCell ref="F710:G710"/>
    <mergeCell ref="F711:G711"/>
    <mergeCell ref="F713:H713"/>
    <mergeCell ref="A714:H714"/>
    <mergeCell ref="A715:B715"/>
    <mergeCell ref="C715:D715"/>
    <mergeCell ref="C716:D716"/>
    <mergeCell ref="F719:G719"/>
    <mergeCell ref="F720:G720"/>
    <mergeCell ref="F721:G721"/>
    <mergeCell ref="F734:G734"/>
    <mergeCell ref="F728:G728"/>
    <mergeCell ref="F729:G729"/>
    <mergeCell ref="F723:G723"/>
    <mergeCell ref="F722:G722"/>
    <mergeCell ref="F724:H724"/>
    <mergeCell ref="A725:H725"/>
    <mergeCell ref="A726:B726"/>
    <mergeCell ref="C726:D726"/>
    <mergeCell ref="C727:D727"/>
    <mergeCell ref="F730:G730"/>
    <mergeCell ref="F731:G731"/>
    <mergeCell ref="F732:G732"/>
    <mergeCell ref="F733:G733"/>
    <mergeCell ref="F735:H735"/>
    <mergeCell ref="A736:H736"/>
    <mergeCell ref="A737:B737"/>
    <mergeCell ref="C737:D737"/>
    <mergeCell ref="F750:G750"/>
    <mergeCell ref="F751:G751"/>
    <mergeCell ref="F745:G745"/>
    <mergeCell ref="F739:G739"/>
    <mergeCell ref="F740:G740"/>
    <mergeCell ref="F767:G767"/>
    <mergeCell ref="F761:G761"/>
    <mergeCell ref="F762:G762"/>
    <mergeCell ref="F756:G756"/>
    <mergeCell ref="C760:D760"/>
    <mergeCell ref="F763:G763"/>
    <mergeCell ref="F764:G764"/>
    <mergeCell ref="F765:G765"/>
    <mergeCell ref="F766:G766"/>
    <mergeCell ref="F755:G755"/>
    <mergeCell ref="F757:H757"/>
    <mergeCell ref="A758:H758"/>
    <mergeCell ref="A759:B759"/>
    <mergeCell ref="C759:D759"/>
    <mergeCell ref="F768:H768"/>
    <mergeCell ref="A769:H769"/>
    <mergeCell ref="A770:B770"/>
    <mergeCell ref="C770:D770"/>
    <mergeCell ref="C771:D771"/>
    <mergeCell ref="C787:D787"/>
    <mergeCell ref="F778:G778"/>
    <mergeCell ref="F772:G772"/>
    <mergeCell ref="F773:G773"/>
    <mergeCell ref="F774:G774"/>
    <mergeCell ref="F775:G775"/>
    <mergeCell ref="F776:G776"/>
    <mergeCell ref="F777:G777"/>
    <mergeCell ref="F779:H779"/>
    <mergeCell ref="A780:H780"/>
    <mergeCell ref="A781:B781"/>
    <mergeCell ref="C781:D781"/>
    <mergeCell ref="C782:D782"/>
    <mergeCell ref="C783:D783"/>
    <mergeCell ref="C784:D784"/>
    <mergeCell ref="C785:D785"/>
    <mergeCell ref="C786:D786"/>
    <mergeCell ref="F801:G801"/>
    <mergeCell ref="F802:G802"/>
    <mergeCell ref="F803:G803"/>
    <mergeCell ref="F804:G804"/>
    <mergeCell ref="F794:G794"/>
    <mergeCell ref="F795:G795"/>
    <mergeCell ref="F796:H796"/>
    <mergeCell ref="A797:H797"/>
    <mergeCell ref="C788:D788"/>
    <mergeCell ref="F789:G789"/>
    <mergeCell ref="F790:G790"/>
    <mergeCell ref="F791:G791"/>
    <mergeCell ref="F792:G792"/>
    <mergeCell ref="F793:G793"/>
    <mergeCell ref="A798:B799"/>
    <mergeCell ref="C798:C799"/>
    <mergeCell ref="D798:E798"/>
    <mergeCell ref="F798:G798"/>
    <mergeCell ref="H798:H799"/>
    <mergeCell ref="F818:G818"/>
    <mergeCell ref="F821:G821"/>
    <mergeCell ref="F805:G805"/>
    <mergeCell ref="F806:G806"/>
    <mergeCell ref="F807:G807"/>
    <mergeCell ref="F808:G808"/>
    <mergeCell ref="F809:G809"/>
    <mergeCell ref="F810:G810"/>
    <mergeCell ref="F811:G811"/>
    <mergeCell ref="F812:H812"/>
    <mergeCell ref="A813:H813"/>
    <mergeCell ref="A814:B815"/>
    <mergeCell ref="C814:C815"/>
    <mergeCell ref="D814:E814"/>
    <mergeCell ref="F814:G814"/>
    <mergeCell ref="H814:H815"/>
    <mergeCell ref="A819:D819"/>
    <mergeCell ref="B820:D820"/>
    <mergeCell ref="F837:G837"/>
    <mergeCell ref="F829:G829"/>
    <mergeCell ref="F830:G830"/>
    <mergeCell ref="F831:G831"/>
    <mergeCell ref="F834:G834"/>
    <mergeCell ref="F822:G822"/>
    <mergeCell ref="F823:G823"/>
    <mergeCell ref="F826:G826"/>
    <mergeCell ref="F824:G824"/>
    <mergeCell ref="F825:G825"/>
    <mergeCell ref="F827:G827"/>
    <mergeCell ref="F828:G828"/>
    <mergeCell ref="F832:H832"/>
    <mergeCell ref="A833:H833"/>
    <mergeCell ref="A834:B835"/>
    <mergeCell ref="C834:C835"/>
    <mergeCell ref="D834:E834"/>
    <mergeCell ref="H834:H835"/>
    <mergeCell ref="A838:D838"/>
    <mergeCell ref="F856:G856"/>
    <mergeCell ref="F846:G846"/>
    <mergeCell ref="F849:G849"/>
    <mergeCell ref="F850:G850"/>
    <mergeCell ref="F842:G842"/>
    <mergeCell ref="F873:G873"/>
    <mergeCell ref="F876:G876"/>
    <mergeCell ref="F865:G865"/>
    <mergeCell ref="F859:G859"/>
    <mergeCell ref="F862:G862"/>
    <mergeCell ref="F860:G860"/>
    <mergeCell ref="F861:G861"/>
    <mergeCell ref="F863:G863"/>
    <mergeCell ref="F864:G864"/>
    <mergeCell ref="F866:H866"/>
    <mergeCell ref="A867:H867"/>
    <mergeCell ref="A868:B868"/>
    <mergeCell ref="C868:D868"/>
    <mergeCell ref="C869:D869"/>
    <mergeCell ref="C870:D870"/>
    <mergeCell ref="C871:D871"/>
    <mergeCell ref="B839:D839"/>
    <mergeCell ref="F840:G840"/>
    <mergeCell ref="F841:G841"/>
    <mergeCell ref="F843:G843"/>
    <mergeCell ref="F844:G844"/>
    <mergeCell ref="F845:G845"/>
    <mergeCell ref="F847:G847"/>
    <mergeCell ref="F848:G848"/>
    <mergeCell ref="F851:H851"/>
    <mergeCell ref="A852:H852"/>
    <mergeCell ref="F904:G904"/>
    <mergeCell ref="F905:G905"/>
    <mergeCell ref="F906:G906"/>
    <mergeCell ref="C898:D898"/>
    <mergeCell ref="C899:D899"/>
    <mergeCell ref="F901:G901"/>
    <mergeCell ref="F893:G893"/>
    <mergeCell ref="C897:D897"/>
    <mergeCell ref="F903:G903"/>
    <mergeCell ref="F907:H907"/>
    <mergeCell ref="A908:H908"/>
    <mergeCell ref="F920:G920"/>
    <mergeCell ref="F921:G921"/>
    <mergeCell ref="F922:G922"/>
    <mergeCell ref="C915:D915"/>
    <mergeCell ref="F917:G917"/>
    <mergeCell ref="F918:G918"/>
    <mergeCell ref="F919:G919"/>
    <mergeCell ref="C913:D913"/>
    <mergeCell ref="A909:B909"/>
    <mergeCell ref="C909:D909"/>
    <mergeCell ref="C910:D910"/>
    <mergeCell ref="C911:D911"/>
    <mergeCell ref="C912:D912"/>
    <mergeCell ref="F914:G914"/>
    <mergeCell ref="A915:B915"/>
    <mergeCell ref="C916:D916"/>
    <mergeCell ref="F923:G923"/>
    <mergeCell ref="F924:H924"/>
    <mergeCell ref="A925:H925"/>
    <mergeCell ref="C941:D941"/>
    <mergeCell ref="C943:D943"/>
    <mergeCell ref="F932:G932"/>
    <mergeCell ref="F933:G933"/>
    <mergeCell ref="F934:G934"/>
    <mergeCell ref="C926:D926"/>
    <mergeCell ref="C927:D927"/>
    <mergeCell ref="F929:G929"/>
    <mergeCell ref="A926:B926"/>
    <mergeCell ref="C928:D928"/>
    <mergeCell ref="A930:B930"/>
    <mergeCell ref="C930:D930"/>
    <mergeCell ref="C931:D931"/>
    <mergeCell ref="F935:G935"/>
    <mergeCell ref="F936:G936"/>
    <mergeCell ref="F937:G937"/>
    <mergeCell ref="F938:G938"/>
    <mergeCell ref="F939:H939"/>
    <mergeCell ref="A940:H940"/>
    <mergeCell ref="A941:B941"/>
    <mergeCell ref="C942:D942"/>
    <mergeCell ref="F972:G972"/>
    <mergeCell ref="F961:G961"/>
    <mergeCell ref="F964:G964"/>
    <mergeCell ref="C966:D966"/>
    <mergeCell ref="F967:G967"/>
    <mergeCell ref="F968:G968"/>
    <mergeCell ref="F969:G969"/>
    <mergeCell ref="F970:G970"/>
    <mergeCell ref="F971:G971"/>
    <mergeCell ref="F973:G973"/>
    <mergeCell ref="F974:H974"/>
    <mergeCell ref="A975:H975"/>
    <mergeCell ref="C987:D987"/>
    <mergeCell ref="C988:D988"/>
    <mergeCell ref="F989:G989"/>
    <mergeCell ref="A984:B984"/>
    <mergeCell ref="C984:D984"/>
    <mergeCell ref="C985:D985"/>
    <mergeCell ref="A976:B976"/>
    <mergeCell ref="C976:D976"/>
    <mergeCell ref="C977:D977"/>
    <mergeCell ref="C978:D978"/>
    <mergeCell ref="C979:D979"/>
    <mergeCell ref="C980:D980"/>
    <mergeCell ref="C981:D981"/>
    <mergeCell ref="C982:D982"/>
    <mergeCell ref="F983:G983"/>
    <mergeCell ref="F986:G986"/>
    <mergeCell ref="A987:B987"/>
    <mergeCell ref="F990:G990"/>
    <mergeCell ref="F991:G991"/>
    <mergeCell ref="C1004:D1004"/>
    <mergeCell ref="C1006:D1006"/>
    <mergeCell ref="C1007:D1007"/>
    <mergeCell ref="F992:G992"/>
    <mergeCell ref="F995:G995"/>
    <mergeCell ref="F993:G993"/>
    <mergeCell ref="F994:G994"/>
    <mergeCell ref="F996:H996"/>
    <mergeCell ref="A997:H997"/>
    <mergeCell ref="A998:B998"/>
    <mergeCell ref="C998:D998"/>
    <mergeCell ref="C999:D999"/>
    <mergeCell ref="C1000:D1000"/>
    <mergeCell ref="C1001:D1001"/>
    <mergeCell ref="C1002:D1002"/>
    <mergeCell ref="C1003:D1003"/>
    <mergeCell ref="F1005:G1005"/>
    <mergeCell ref="A1006:B1006"/>
    <mergeCell ref="F1014:G1014"/>
    <mergeCell ref="F1017:G1017"/>
    <mergeCell ref="C1009:D1009"/>
    <mergeCell ref="C1010:D1010"/>
    <mergeCell ref="F1011:G1011"/>
    <mergeCell ref="F1008:G1008"/>
    <mergeCell ref="A1009:B1009"/>
    <mergeCell ref="F1012:G1012"/>
    <mergeCell ref="F1013:G1013"/>
    <mergeCell ref="F1015:G1015"/>
    <mergeCell ref="F1016:G1016"/>
    <mergeCell ref="F1018:H1018"/>
    <mergeCell ref="A1019:H1019"/>
    <mergeCell ref="A1020:B1020"/>
    <mergeCell ref="C1020:D1020"/>
    <mergeCell ref="C1021:D1021"/>
    <mergeCell ref="C1022:D1022"/>
    <mergeCell ref="C1023:D1023"/>
    <mergeCell ref="F1036:G1036"/>
    <mergeCell ref="C1029:D1029"/>
    <mergeCell ref="C1030:D1030"/>
    <mergeCell ref="F1033:G1033"/>
    <mergeCell ref="A1026:B1026"/>
    <mergeCell ref="C1026:D1026"/>
    <mergeCell ref="C1027:D1027"/>
    <mergeCell ref="C1024:D1024"/>
    <mergeCell ref="F1025:G1025"/>
    <mergeCell ref="F1028:G1028"/>
    <mergeCell ref="A1029:B1029"/>
    <mergeCell ref="F1031:G1031"/>
    <mergeCell ref="F1032:G1032"/>
    <mergeCell ref="F1034:G1034"/>
    <mergeCell ref="F1035:G1035"/>
    <mergeCell ref="F1037:G1037"/>
    <mergeCell ref="F1038:H1038"/>
    <mergeCell ref="A1039:H1039"/>
    <mergeCell ref="C1055:D1055"/>
    <mergeCell ref="F1042:G1042"/>
    <mergeCell ref="A1040:B1040"/>
    <mergeCell ref="C1040:D1040"/>
    <mergeCell ref="C1041:D1041"/>
    <mergeCell ref="A1043:B1043"/>
    <mergeCell ref="C1043:D1043"/>
    <mergeCell ref="C1044:D1044"/>
    <mergeCell ref="C1045:D1045"/>
    <mergeCell ref="F1046:G1046"/>
    <mergeCell ref="F1047:G1047"/>
    <mergeCell ref="F1048:G1048"/>
    <mergeCell ref="F1049:G1049"/>
    <mergeCell ref="F1050:G1050"/>
    <mergeCell ref="F1051:G1051"/>
    <mergeCell ref="F1052:G1052"/>
    <mergeCell ref="F1053:H1053"/>
    <mergeCell ref="A1054:H1054"/>
    <mergeCell ref="A1055:B1055"/>
    <mergeCell ref="C1084:D1084"/>
    <mergeCell ref="F1085:G1085"/>
    <mergeCell ref="F1078:G1078"/>
    <mergeCell ref="F1079:G1079"/>
    <mergeCell ref="F1080:G1080"/>
    <mergeCell ref="F1081:H1081"/>
    <mergeCell ref="A1082:H1082"/>
    <mergeCell ref="A1083:B1083"/>
    <mergeCell ref="C1083:D1083"/>
    <mergeCell ref="C1072:D1072"/>
    <mergeCell ref="C1073:D1073"/>
    <mergeCell ref="F1074:G1074"/>
    <mergeCell ref="F1075:G1075"/>
    <mergeCell ref="F1076:G1076"/>
    <mergeCell ref="F1077:G1077"/>
    <mergeCell ref="F1086:G1086"/>
    <mergeCell ref="F1087:G1087"/>
    <mergeCell ref="F1088:G1088"/>
    <mergeCell ref="F1102:G1102"/>
    <mergeCell ref="F1096:G1096"/>
    <mergeCell ref="F1097:G1097"/>
    <mergeCell ref="F1091:G1091"/>
    <mergeCell ref="F1089:G1089"/>
    <mergeCell ref="F1090:G1090"/>
    <mergeCell ref="F1092:H1092"/>
    <mergeCell ref="A1093:H1093"/>
    <mergeCell ref="A1094:B1094"/>
    <mergeCell ref="C1094:D1094"/>
    <mergeCell ref="C1095:D1095"/>
    <mergeCell ref="F1098:G1098"/>
    <mergeCell ref="F1099:G1099"/>
    <mergeCell ref="F1100:G1100"/>
    <mergeCell ref="F1101:G1101"/>
    <mergeCell ref="F1103:H1103"/>
    <mergeCell ref="A1104:H1104"/>
    <mergeCell ref="F1118:G1118"/>
    <mergeCell ref="F1113:G1113"/>
    <mergeCell ref="F1107:G1107"/>
    <mergeCell ref="F1108:G1108"/>
    <mergeCell ref="F1135:G1135"/>
    <mergeCell ref="F1136:G1136"/>
    <mergeCell ref="F1137:G1137"/>
    <mergeCell ref="F1138:G1138"/>
    <mergeCell ref="F1124:G1124"/>
    <mergeCell ref="F1125:G1125"/>
    <mergeCell ref="F1126:G1126"/>
    <mergeCell ref="F1127:G1127"/>
    <mergeCell ref="F1123:G1123"/>
    <mergeCell ref="F1128:H1128"/>
    <mergeCell ref="A1129:H1129"/>
    <mergeCell ref="A1130:B1130"/>
    <mergeCell ref="C1130:D1130"/>
    <mergeCell ref="C1131:D1131"/>
    <mergeCell ref="F1132:G1132"/>
    <mergeCell ref="F1133:G1133"/>
    <mergeCell ref="F1134:G1134"/>
    <mergeCell ref="A1105:B1105"/>
    <mergeCell ref="C1105:D1105"/>
    <mergeCell ref="C1106:D1106"/>
    <mergeCell ref="F1109:G1109"/>
    <mergeCell ref="F1110:G1110"/>
    <mergeCell ref="F1111:G1111"/>
    <mergeCell ref="F1112:G1112"/>
    <mergeCell ref="F1114:H1114"/>
    <mergeCell ref="A1115:H1115"/>
    <mergeCell ref="A1116:B1116"/>
    <mergeCell ref="F1139:H1139"/>
    <mergeCell ref="F1152:G1152"/>
    <mergeCell ref="F1153:G1153"/>
    <mergeCell ref="F1154:G1154"/>
    <mergeCell ref="F1155:G1155"/>
    <mergeCell ref="C1145:D1145"/>
    <mergeCell ref="C1147:D1147"/>
    <mergeCell ref="C1144:D1144"/>
    <mergeCell ref="A1140:H1140"/>
    <mergeCell ref="A1141:B1141"/>
    <mergeCell ref="C1141:D1141"/>
    <mergeCell ref="C1142:D1142"/>
    <mergeCell ref="C1143:D1143"/>
    <mergeCell ref="C1146:D1146"/>
    <mergeCell ref="F1148:G1148"/>
    <mergeCell ref="A1149:B1149"/>
    <mergeCell ref="C1149:D1149"/>
    <mergeCell ref="C1150:D1150"/>
    <mergeCell ref="C1151:D1151"/>
    <mergeCell ref="F1164:G1164"/>
    <mergeCell ref="F1156:G1156"/>
    <mergeCell ref="F1157:G1157"/>
    <mergeCell ref="F1158:G1158"/>
    <mergeCell ref="F1159:H1159"/>
    <mergeCell ref="A1160:H1160"/>
    <mergeCell ref="A1161:B1161"/>
    <mergeCell ref="C1161:D1161"/>
    <mergeCell ref="C1162:D1162"/>
    <mergeCell ref="C1163:D1163"/>
    <mergeCell ref="A1165:B1165"/>
    <mergeCell ref="C1165:D1165"/>
    <mergeCell ref="C1166:D1166"/>
    <mergeCell ref="C1167:D1167"/>
    <mergeCell ref="F1168:G1168"/>
    <mergeCell ref="C1189:D1189"/>
    <mergeCell ref="C1178:D1178"/>
    <mergeCell ref="C1179:D1179"/>
    <mergeCell ref="A1177:B1177"/>
    <mergeCell ref="C1177:D1177"/>
    <mergeCell ref="C1182:D1182"/>
    <mergeCell ref="C1183:D1183"/>
    <mergeCell ref="C1184:D1184"/>
    <mergeCell ref="C1185:D1185"/>
    <mergeCell ref="C1186:D1186"/>
    <mergeCell ref="F1187:G1187"/>
    <mergeCell ref="A1188:B1188"/>
    <mergeCell ref="C1188:D1188"/>
    <mergeCell ref="F1201:G1201"/>
    <mergeCell ref="C1205:D1205"/>
    <mergeCell ref="F1196:G1196"/>
    <mergeCell ref="F1197:G1197"/>
    <mergeCell ref="F1198:G1198"/>
    <mergeCell ref="F1199:G1199"/>
    <mergeCell ref="F1200:G1200"/>
    <mergeCell ref="C1190:D1190"/>
    <mergeCell ref="C1191:D1191"/>
    <mergeCell ref="F1192:G1192"/>
    <mergeCell ref="A1193:B1193"/>
    <mergeCell ref="C1193:D1193"/>
    <mergeCell ref="C1194:D1194"/>
    <mergeCell ref="F1195:G1195"/>
    <mergeCell ref="F1202:H1202"/>
    <mergeCell ref="A1203:H1203"/>
    <mergeCell ref="A1204:B1204"/>
    <mergeCell ref="C1204:D1204"/>
    <mergeCell ref="C1218:D1218"/>
    <mergeCell ref="C1219:D1219"/>
    <mergeCell ref="C1221:D1221"/>
    <mergeCell ref="F1215:G1215"/>
    <mergeCell ref="C1206:D1206"/>
    <mergeCell ref="C1207:D1207"/>
    <mergeCell ref="C1208:D1208"/>
    <mergeCell ref="F1209:G1209"/>
    <mergeCell ref="F1210:G1210"/>
    <mergeCell ref="F1211:G1211"/>
    <mergeCell ref="F1212:G1212"/>
    <mergeCell ref="F1213:G1213"/>
    <mergeCell ref="F1214:G1214"/>
    <mergeCell ref="F1216:H1216"/>
    <mergeCell ref="A1217:H1217"/>
    <mergeCell ref="A1218:B1218"/>
    <mergeCell ref="C1220:D1220"/>
    <mergeCell ref="C1233:D1233"/>
    <mergeCell ref="C1235:D1235"/>
    <mergeCell ref="C1236:D1236"/>
    <mergeCell ref="F1237:G1237"/>
    <mergeCell ref="F1238:G1238"/>
    <mergeCell ref="F1228:G1228"/>
    <mergeCell ref="F1229:G1229"/>
    <mergeCell ref="F1230:H1230"/>
    <mergeCell ref="A1231:H1231"/>
    <mergeCell ref="A1232:B1232"/>
    <mergeCell ref="C1232:D1232"/>
    <mergeCell ref="C1222:D1222"/>
    <mergeCell ref="F1223:G1223"/>
    <mergeCell ref="F1224:G1224"/>
    <mergeCell ref="F1225:G1225"/>
    <mergeCell ref="F1226:G1226"/>
    <mergeCell ref="F1227:G1227"/>
    <mergeCell ref="F1234:G1234"/>
    <mergeCell ref="A1235:B1235"/>
    <mergeCell ref="C1250:D1250"/>
    <mergeCell ref="F1254:G1254"/>
    <mergeCell ref="A1245:H1245"/>
    <mergeCell ref="A1246:B1246"/>
    <mergeCell ref="C1246:D1246"/>
    <mergeCell ref="C1247:D1247"/>
    <mergeCell ref="C1248:D1248"/>
    <mergeCell ref="C1249:D1249"/>
    <mergeCell ref="F1239:G1239"/>
    <mergeCell ref="F1240:G1240"/>
    <mergeCell ref="F1241:G1241"/>
    <mergeCell ref="F1242:G1242"/>
    <mergeCell ref="F1243:G1243"/>
    <mergeCell ref="F1244:H1244"/>
    <mergeCell ref="C1251:D1251"/>
    <mergeCell ref="C1252:D1252"/>
    <mergeCell ref="C1253:D1253"/>
    <mergeCell ref="A1255:B1255"/>
    <mergeCell ref="C1255:D1255"/>
    <mergeCell ref="F1262:G1262"/>
    <mergeCell ref="C1256:D1256"/>
    <mergeCell ref="C1257:D1257"/>
    <mergeCell ref="F1258:G1258"/>
    <mergeCell ref="F1259:G1259"/>
    <mergeCell ref="F1260:G1260"/>
    <mergeCell ref="F1261:G1261"/>
    <mergeCell ref="F1263:G1263"/>
    <mergeCell ref="F1264:G1264"/>
    <mergeCell ref="F1265:H1265"/>
    <mergeCell ref="A1266:H1266"/>
    <mergeCell ref="A1267:B1267"/>
    <mergeCell ref="C1267:D1267"/>
    <mergeCell ref="C1268:D1268"/>
    <mergeCell ref="C1269:D1269"/>
    <mergeCell ref="C1300:D1300"/>
    <mergeCell ref="C1301:D1301"/>
    <mergeCell ref="F1302:G1302"/>
    <mergeCell ref="C1295:D1295"/>
    <mergeCell ref="C1297:D1297"/>
    <mergeCell ref="C1298:D1298"/>
    <mergeCell ref="C1290:D1290"/>
    <mergeCell ref="C1291:D1291"/>
    <mergeCell ref="C1292:D1292"/>
    <mergeCell ref="C1293:D1293"/>
    <mergeCell ref="C1294:D1294"/>
    <mergeCell ref="F1296:G1296"/>
    <mergeCell ref="A1297:B1297"/>
    <mergeCell ref="F1299:G1299"/>
    <mergeCell ref="A1300:B1300"/>
    <mergeCell ref="F1303:G1303"/>
    <mergeCell ref="C1317:D1317"/>
    <mergeCell ref="C1319:D1319"/>
    <mergeCell ref="F1305:G1305"/>
    <mergeCell ref="F1308:G1308"/>
    <mergeCell ref="F1304:G1304"/>
    <mergeCell ref="F1306:G1306"/>
    <mergeCell ref="F1307:G1307"/>
    <mergeCell ref="F1309:H1309"/>
    <mergeCell ref="A1310:H1310"/>
    <mergeCell ref="A1311:B1311"/>
    <mergeCell ref="C1311:D1311"/>
    <mergeCell ref="C1312:D1312"/>
    <mergeCell ref="C1313:D1313"/>
    <mergeCell ref="C1314:D1314"/>
    <mergeCell ref="C1315:D1315"/>
    <mergeCell ref="C1316:D1316"/>
    <mergeCell ref="F1318:G1318"/>
    <mergeCell ref="A1319:B1319"/>
    <mergeCell ref="F1327:G1327"/>
    <mergeCell ref="F1330:G1330"/>
    <mergeCell ref="C1320:D1320"/>
    <mergeCell ref="C1322:D1322"/>
    <mergeCell ref="C1323:D1323"/>
    <mergeCell ref="F1324:G1324"/>
    <mergeCell ref="F1321:G1321"/>
    <mergeCell ref="A1322:B1322"/>
    <mergeCell ref="F1325:G1325"/>
    <mergeCell ref="F1326:G1326"/>
    <mergeCell ref="F1328:G1328"/>
    <mergeCell ref="F1329:G1329"/>
    <mergeCell ref="F1331:H1331"/>
    <mergeCell ref="A1332:H1332"/>
    <mergeCell ref="A1333:B1333"/>
    <mergeCell ref="C1333:D1333"/>
    <mergeCell ref="C1334:D1334"/>
    <mergeCell ref="C1335:D1335"/>
    <mergeCell ref="C1336:D1336"/>
    <mergeCell ref="A1350:B1350"/>
    <mergeCell ref="C1350:D1350"/>
    <mergeCell ref="C1351:D1351"/>
    <mergeCell ref="F1346:G1346"/>
    <mergeCell ref="C1339:D1339"/>
    <mergeCell ref="C1340:D1340"/>
    <mergeCell ref="F1337:G1337"/>
    <mergeCell ref="A1338:B1338"/>
    <mergeCell ref="C1338:D1338"/>
    <mergeCell ref="F1341:G1341"/>
    <mergeCell ref="F1342:G1342"/>
    <mergeCell ref="F1343:G1343"/>
    <mergeCell ref="F1344:G1344"/>
    <mergeCell ref="F1345:G1345"/>
    <mergeCell ref="F1347:G1347"/>
    <mergeCell ref="F1348:H1348"/>
    <mergeCell ref="A1349:H1349"/>
    <mergeCell ref="C1352:D1352"/>
    <mergeCell ref="F1365:G1365"/>
    <mergeCell ref="A1361:B1361"/>
    <mergeCell ref="C1361:D1361"/>
    <mergeCell ref="C1362:D1362"/>
    <mergeCell ref="F1357:G1357"/>
    <mergeCell ref="C1353:D1353"/>
    <mergeCell ref="C1354:D1354"/>
    <mergeCell ref="C1355:D1355"/>
    <mergeCell ref="C1356:D1356"/>
    <mergeCell ref="A1358:B1358"/>
    <mergeCell ref="C1358:D1358"/>
    <mergeCell ref="C1359:D1359"/>
    <mergeCell ref="F1360:G1360"/>
    <mergeCell ref="F1363:G1363"/>
    <mergeCell ref="F1364:G1364"/>
    <mergeCell ref="F1366:G1366"/>
    <mergeCell ref="F1367:G1367"/>
    <mergeCell ref="F1368:G1368"/>
    <mergeCell ref="C1380:D1380"/>
    <mergeCell ref="C1381:D1381"/>
    <mergeCell ref="C1383:D1383"/>
    <mergeCell ref="C1384:D1384"/>
    <mergeCell ref="F1385:G1385"/>
    <mergeCell ref="C1378:D1378"/>
    <mergeCell ref="F1369:G1369"/>
    <mergeCell ref="F1370:H1370"/>
    <mergeCell ref="A1371:H1371"/>
    <mergeCell ref="A1372:B1372"/>
    <mergeCell ref="C1372:D1372"/>
    <mergeCell ref="C1373:D1373"/>
    <mergeCell ref="C1374:D1374"/>
    <mergeCell ref="C1375:D1375"/>
    <mergeCell ref="C1376:D1376"/>
    <mergeCell ref="C1377:D1377"/>
    <mergeCell ref="F1379:G1379"/>
    <mergeCell ref="A1380:B1380"/>
    <mergeCell ref="F1382:G1382"/>
    <mergeCell ref="A1383:B1383"/>
    <mergeCell ref="C1400:D1400"/>
    <mergeCell ref="F1391:G1391"/>
    <mergeCell ref="F1388:G1388"/>
    <mergeCell ref="F1386:G1386"/>
    <mergeCell ref="F1387:G1387"/>
    <mergeCell ref="F1389:G1389"/>
    <mergeCell ref="F1390:G1390"/>
    <mergeCell ref="F1392:H1392"/>
    <mergeCell ref="A1393:H1393"/>
    <mergeCell ref="A1394:B1394"/>
    <mergeCell ref="C1394:D1394"/>
    <mergeCell ref="C1395:D1395"/>
    <mergeCell ref="C1396:D1396"/>
    <mergeCell ref="C1397:D1397"/>
    <mergeCell ref="C1398:D1398"/>
    <mergeCell ref="C1399:D1399"/>
    <mergeCell ref="F1413:G1413"/>
    <mergeCell ref="F1407:G1407"/>
    <mergeCell ref="F1410:G1410"/>
    <mergeCell ref="C1402:D1402"/>
    <mergeCell ref="C1403:D1403"/>
    <mergeCell ref="C1405:D1405"/>
    <mergeCell ref="C1406:D1406"/>
    <mergeCell ref="F1401:G1401"/>
    <mergeCell ref="A1402:B1402"/>
    <mergeCell ref="F1404:G1404"/>
    <mergeCell ref="A1405:B1405"/>
    <mergeCell ref="F1408:G1408"/>
    <mergeCell ref="F1409:G1409"/>
    <mergeCell ref="F1411:G1411"/>
    <mergeCell ref="F1412:G1412"/>
    <mergeCell ref="F1414:H1414"/>
    <mergeCell ref="A1415:H1415"/>
    <mergeCell ref="A1416:B1416"/>
    <mergeCell ref="C1416:D1416"/>
    <mergeCell ref="C1417:D1417"/>
    <mergeCell ref="F1429:G1429"/>
    <mergeCell ref="F1432:G1432"/>
    <mergeCell ref="C1424:D1424"/>
    <mergeCell ref="C1425:D1425"/>
    <mergeCell ref="C1427:D1427"/>
    <mergeCell ref="C1428:D1428"/>
    <mergeCell ref="C1422:D1422"/>
    <mergeCell ref="C1418:D1418"/>
    <mergeCell ref="C1419:D1419"/>
    <mergeCell ref="C1420:D1420"/>
    <mergeCell ref="C1421:D1421"/>
    <mergeCell ref="F1423:G1423"/>
    <mergeCell ref="A1424:B1424"/>
    <mergeCell ref="F1426:G1426"/>
    <mergeCell ref="A1427:B1427"/>
    <mergeCell ref="F1430:G1430"/>
    <mergeCell ref="F1431:G1431"/>
    <mergeCell ref="F1433:G1433"/>
    <mergeCell ref="C1446:D1446"/>
    <mergeCell ref="C1447:D1447"/>
    <mergeCell ref="C1449:D1449"/>
    <mergeCell ref="C1450:D1450"/>
    <mergeCell ref="C1444:D1444"/>
    <mergeCell ref="F1435:G1435"/>
    <mergeCell ref="F1434:G1434"/>
    <mergeCell ref="F1436:H1436"/>
    <mergeCell ref="A1437:H1437"/>
    <mergeCell ref="A1438:B1438"/>
    <mergeCell ref="C1438:D1438"/>
    <mergeCell ref="C1439:D1439"/>
    <mergeCell ref="C1440:D1440"/>
    <mergeCell ref="C1441:D1441"/>
    <mergeCell ref="C1442:D1442"/>
    <mergeCell ref="C1443:D1443"/>
    <mergeCell ref="F1445:G1445"/>
    <mergeCell ref="A1446:B1446"/>
    <mergeCell ref="F1448:G1448"/>
    <mergeCell ref="A1449:B1449"/>
    <mergeCell ref="F1462:G1462"/>
    <mergeCell ref="F1463:G1463"/>
    <mergeCell ref="F1457:G1457"/>
    <mergeCell ref="F1451:G1451"/>
    <mergeCell ref="F1454:G1454"/>
    <mergeCell ref="F1452:G1452"/>
    <mergeCell ref="F1453:G1453"/>
    <mergeCell ref="F1455:G1455"/>
    <mergeCell ref="F1456:G1456"/>
    <mergeCell ref="F1458:H1458"/>
    <mergeCell ref="A1459:H1459"/>
    <mergeCell ref="A1460:B1460"/>
    <mergeCell ref="C1460:D1460"/>
    <mergeCell ref="C1461:D1461"/>
    <mergeCell ref="F1464:G1464"/>
    <mergeCell ref="F1465:G1465"/>
    <mergeCell ref="F1466:G1466"/>
    <mergeCell ref="F1479:G1479"/>
    <mergeCell ref="F1480:G1480"/>
    <mergeCell ref="F1481:G1481"/>
    <mergeCell ref="F1482:G1482"/>
    <mergeCell ref="F1467:G1467"/>
    <mergeCell ref="F1468:G1468"/>
    <mergeCell ref="F1469:H1469"/>
    <mergeCell ref="A1470:H1470"/>
    <mergeCell ref="A1471:B1472"/>
    <mergeCell ref="C1471:C1472"/>
    <mergeCell ref="D1471:E1471"/>
    <mergeCell ref="F1471:G1471"/>
    <mergeCell ref="H1471:H1472"/>
    <mergeCell ref="F1475:G1475"/>
    <mergeCell ref="A1476:D1476"/>
    <mergeCell ref="B1477:D1477"/>
    <mergeCell ref="B1478:D1478"/>
    <mergeCell ref="F1517:G1517"/>
    <mergeCell ref="F1520:G1520"/>
    <mergeCell ref="F1510:G1510"/>
    <mergeCell ref="F1513:G1513"/>
    <mergeCell ref="B1506:D1506"/>
    <mergeCell ref="B1508:D1508"/>
    <mergeCell ref="B1509:D1509"/>
    <mergeCell ref="F1511:G1511"/>
    <mergeCell ref="F1512:G1512"/>
    <mergeCell ref="A1514:D1514"/>
    <mergeCell ref="B1515:D1515"/>
    <mergeCell ref="B1516:D1516"/>
    <mergeCell ref="A1518:D1518"/>
    <mergeCell ref="B1519:D1519"/>
    <mergeCell ref="F1540:G1540"/>
    <mergeCell ref="F1526:G1526"/>
    <mergeCell ref="A1521:B1521"/>
    <mergeCell ref="D1521:E1521"/>
    <mergeCell ref="D1522:E1522"/>
    <mergeCell ref="D1523:E1523"/>
    <mergeCell ref="F1524:G1524"/>
    <mergeCell ref="F1525:G1525"/>
    <mergeCell ref="F1527:G1527"/>
    <mergeCell ref="F1528:G1528"/>
    <mergeCell ref="F1529:G1529"/>
    <mergeCell ref="F1530:G1530"/>
    <mergeCell ref="F1531:G1531"/>
    <mergeCell ref="F1532:H1532"/>
    <mergeCell ref="A1533:H1533"/>
    <mergeCell ref="A1534:B1534"/>
    <mergeCell ref="C1534:D1534"/>
    <mergeCell ref="C1535:D1535"/>
    <mergeCell ref="F1558:G1558"/>
    <mergeCell ref="F1545:G1545"/>
    <mergeCell ref="F1548:G1548"/>
    <mergeCell ref="F1549:G1549"/>
    <mergeCell ref="F1550:G1550"/>
    <mergeCell ref="F1551:H1551"/>
    <mergeCell ref="A1552:H1552"/>
    <mergeCell ref="A1553:B1553"/>
    <mergeCell ref="C1553:D1553"/>
    <mergeCell ref="C1554:D1554"/>
    <mergeCell ref="C1555:D1555"/>
    <mergeCell ref="C1556:D1556"/>
    <mergeCell ref="C1557:D1557"/>
    <mergeCell ref="A1559:B1559"/>
    <mergeCell ref="C1559:D1559"/>
    <mergeCell ref="C1560:D1560"/>
    <mergeCell ref="F1577:G1577"/>
    <mergeCell ref="F1568:G1568"/>
    <mergeCell ref="C1571:D1571"/>
    <mergeCell ref="F1567:G1567"/>
    <mergeCell ref="F1569:H1569"/>
    <mergeCell ref="A1570:H1570"/>
    <mergeCell ref="A1571:B1571"/>
    <mergeCell ref="C1572:D1572"/>
    <mergeCell ref="C1573:D1573"/>
    <mergeCell ref="C1574:D1574"/>
    <mergeCell ref="C1575:D1575"/>
    <mergeCell ref="C1576:D1576"/>
    <mergeCell ref="F1586:G1586"/>
    <mergeCell ref="C1579:D1579"/>
    <mergeCell ref="C1580:D1580"/>
    <mergeCell ref="F1581:G1581"/>
    <mergeCell ref="F1582:G1582"/>
    <mergeCell ref="F1583:G1583"/>
    <mergeCell ref="F1584:G1584"/>
    <mergeCell ref="F1585:G1585"/>
    <mergeCell ref="F1587:G1587"/>
    <mergeCell ref="F1588:H1588"/>
    <mergeCell ref="A1589:H1589"/>
    <mergeCell ref="A1590:B1590"/>
    <mergeCell ref="C1590:D1590"/>
    <mergeCell ref="C1591:D1591"/>
    <mergeCell ref="C1592:D1592"/>
    <mergeCell ref="C1600:D1600"/>
    <mergeCell ref="F1605:G1605"/>
    <mergeCell ref="C1599:D1599"/>
    <mergeCell ref="F1613:G1613"/>
    <mergeCell ref="C1611:D1611"/>
    <mergeCell ref="C1612:D1612"/>
    <mergeCell ref="A1614:B1614"/>
    <mergeCell ref="C1614:D1614"/>
    <mergeCell ref="C1615:D1615"/>
    <mergeCell ref="F1616:G1616"/>
    <mergeCell ref="F1617:G1617"/>
    <mergeCell ref="F1618:G1618"/>
    <mergeCell ref="F1619:G1619"/>
    <mergeCell ref="F1620:G1620"/>
    <mergeCell ref="F1621:G1621"/>
    <mergeCell ref="F1622:G1622"/>
    <mergeCell ref="F1623:H1623"/>
    <mergeCell ref="A1624:H1624"/>
    <mergeCell ref="C1642:D1642"/>
    <mergeCell ref="C1643:D1643"/>
    <mergeCell ref="F1633:G1633"/>
    <mergeCell ref="F1634:G1634"/>
    <mergeCell ref="F1635:G1635"/>
    <mergeCell ref="C1627:D1627"/>
    <mergeCell ref="F1632:G1632"/>
    <mergeCell ref="F1656:G1656"/>
    <mergeCell ref="C1653:D1653"/>
    <mergeCell ref="F1648:G1648"/>
    <mergeCell ref="C1647:D1647"/>
    <mergeCell ref="A1649:B1649"/>
    <mergeCell ref="C1649:D1649"/>
    <mergeCell ref="C1650:D1650"/>
    <mergeCell ref="F1651:G1651"/>
    <mergeCell ref="A1652:B1652"/>
    <mergeCell ref="C1652:D1652"/>
    <mergeCell ref="F1654:G1654"/>
    <mergeCell ref="F1655:G1655"/>
    <mergeCell ref="F1657:G1657"/>
    <mergeCell ref="F1658:G1658"/>
    <mergeCell ref="F1659:G1659"/>
    <mergeCell ref="C1671:D1671"/>
    <mergeCell ref="C1672:D1672"/>
    <mergeCell ref="C1674:D1674"/>
    <mergeCell ref="C1675:D1675"/>
    <mergeCell ref="F1676:G1676"/>
    <mergeCell ref="C1669:D1669"/>
    <mergeCell ref="F1660:G1660"/>
    <mergeCell ref="F1661:H1661"/>
    <mergeCell ref="A1662:H1662"/>
    <mergeCell ref="A1663:B1663"/>
    <mergeCell ref="C1663:D1663"/>
    <mergeCell ref="C1664:D1664"/>
    <mergeCell ref="C1665:D1665"/>
    <mergeCell ref="C1666:D1666"/>
    <mergeCell ref="C1667:D1667"/>
    <mergeCell ref="C1668:D1668"/>
    <mergeCell ref="F1670:G1670"/>
    <mergeCell ref="A1671:B1671"/>
    <mergeCell ref="F1673:G1673"/>
    <mergeCell ref="A1674:B1674"/>
    <mergeCell ref="F1687:G1687"/>
    <mergeCell ref="C1691:D1691"/>
    <mergeCell ref="F1682:G1682"/>
    <mergeCell ref="F1679:G1679"/>
    <mergeCell ref="F1677:G1677"/>
    <mergeCell ref="F1678:G1678"/>
    <mergeCell ref="F1680:G1680"/>
    <mergeCell ref="F1681:G1681"/>
    <mergeCell ref="F1683:H1683"/>
    <mergeCell ref="A1684:H1684"/>
    <mergeCell ref="A1685:B1685"/>
    <mergeCell ref="C1685:D1685"/>
    <mergeCell ref="C1686:D1686"/>
    <mergeCell ref="A1688:B1688"/>
    <mergeCell ref="C1688:D1688"/>
    <mergeCell ref="C1689:D1689"/>
    <mergeCell ref="C1690:D1690"/>
    <mergeCell ref="F1698:G1698"/>
    <mergeCell ref="F1701:G1701"/>
    <mergeCell ref="C1692:D1692"/>
    <mergeCell ref="C1693:D1693"/>
    <mergeCell ref="C1694:D1694"/>
    <mergeCell ref="F1695:G1695"/>
    <mergeCell ref="F1696:G1696"/>
    <mergeCell ref="F1697:G1697"/>
    <mergeCell ref="F1699:G1699"/>
    <mergeCell ref="F1700:G1700"/>
    <mergeCell ref="F1702:H1702"/>
    <mergeCell ref="A1703:H1703"/>
    <mergeCell ref="A1704:B1704"/>
    <mergeCell ref="C1704:D1704"/>
    <mergeCell ref="C1705:D1705"/>
    <mergeCell ref="C1706:D1706"/>
    <mergeCell ref="C1707:D1707"/>
    <mergeCell ref="C1708:D1708"/>
    <mergeCell ref="C1714:D1714"/>
    <mergeCell ref="F1715:G1715"/>
    <mergeCell ref="F1709:G1709"/>
    <mergeCell ref="A1713:B1713"/>
    <mergeCell ref="C1713:D1713"/>
    <mergeCell ref="A1710:B1710"/>
    <mergeCell ref="C1710:D1710"/>
    <mergeCell ref="C1711:D1711"/>
    <mergeCell ref="F1712:G1712"/>
    <mergeCell ref="F1716:G1716"/>
    <mergeCell ref="F1717:G1717"/>
    <mergeCell ref="F1718:G1718"/>
    <mergeCell ref="F1719:G1719"/>
    <mergeCell ref="F1720:G1720"/>
    <mergeCell ref="F1721:G1721"/>
    <mergeCell ref="F1722:H1722"/>
    <mergeCell ref="A1723:H1723"/>
    <mergeCell ref="A1724:B1724"/>
    <mergeCell ref="C1724:D1724"/>
    <mergeCell ref="F1737:G1737"/>
    <mergeCell ref="F1728:G1728"/>
    <mergeCell ref="C1725:D1725"/>
    <mergeCell ref="C1726:D1726"/>
    <mergeCell ref="C1727:D1727"/>
    <mergeCell ref="A1729:B1729"/>
    <mergeCell ref="C1729:D1729"/>
    <mergeCell ref="C1730:D1730"/>
    <mergeCell ref="C1731:D1731"/>
    <mergeCell ref="F1732:G1732"/>
    <mergeCell ref="F1733:G1733"/>
    <mergeCell ref="F1734:G1734"/>
    <mergeCell ref="F1735:G1735"/>
    <mergeCell ref="F1736:G1736"/>
    <mergeCell ref="F1738:G1738"/>
    <mergeCell ref="F1739:H1739"/>
    <mergeCell ref="F1746:G1746"/>
    <mergeCell ref="F1747:G1747"/>
    <mergeCell ref="F1748:G1748"/>
    <mergeCell ref="F1749:G1749"/>
    <mergeCell ref="F1744:G1744"/>
    <mergeCell ref="F1745:G1745"/>
    <mergeCell ref="F1769:G1769"/>
    <mergeCell ref="F1762:G1762"/>
    <mergeCell ref="F1763:G1763"/>
    <mergeCell ref="F1764:G1764"/>
    <mergeCell ref="F1765:G1765"/>
    <mergeCell ref="F1766:G1766"/>
    <mergeCell ref="F1761:G1761"/>
    <mergeCell ref="F1767:G1767"/>
    <mergeCell ref="F1768:G1768"/>
    <mergeCell ref="F1770:G1770"/>
    <mergeCell ref="F1786:G1786"/>
    <mergeCell ref="F1778:G1778"/>
    <mergeCell ref="F1779:G1779"/>
    <mergeCell ref="F1780:G1780"/>
    <mergeCell ref="F1781:G1781"/>
    <mergeCell ref="F1782:G1782"/>
    <mergeCell ref="F1783:G1783"/>
    <mergeCell ref="F1772:G1772"/>
    <mergeCell ref="F1775:G1775"/>
    <mergeCell ref="F1803:G1803"/>
    <mergeCell ref="F1795:G1795"/>
    <mergeCell ref="F1796:G1796"/>
    <mergeCell ref="F1797:G1797"/>
    <mergeCell ref="F1798:G1798"/>
    <mergeCell ref="F1799:G1799"/>
    <mergeCell ref="F1800:G1800"/>
    <mergeCell ref="F1791:G1791"/>
    <mergeCell ref="F1794:G1794"/>
    <mergeCell ref="F1801:G1801"/>
    <mergeCell ref="F1802:G1802"/>
    <mergeCell ref="A1790:H1790"/>
    <mergeCell ref="A1791:B1792"/>
    <mergeCell ref="C1791:C1792"/>
    <mergeCell ref="D1791:E1791"/>
    <mergeCell ref="H1791:H1792"/>
    <mergeCell ref="F1804:G1804"/>
    <mergeCell ref="F1819:G1819"/>
    <mergeCell ref="F1812:G1812"/>
    <mergeCell ref="F1813:G1813"/>
    <mergeCell ref="F1814:G1814"/>
    <mergeCell ref="F1815:G1815"/>
    <mergeCell ref="F1816:G1816"/>
    <mergeCell ref="F1808:G1808"/>
    <mergeCell ref="F1811:G1811"/>
    <mergeCell ref="F1836:G1836"/>
    <mergeCell ref="F1828:G1828"/>
    <mergeCell ref="F1829:G1829"/>
    <mergeCell ref="F1830:G1830"/>
    <mergeCell ref="F1831:G1831"/>
    <mergeCell ref="F1832:G1832"/>
    <mergeCell ref="F1833:G1833"/>
    <mergeCell ref="F1822:G1822"/>
    <mergeCell ref="F1825:G1825"/>
    <mergeCell ref="F1834:G1834"/>
    <mergeCell ref="F1835:G1835"/>
    <mergeCell ref="F1805:G1805"/>
    <mergeCell ref="F1806:H1806"/>
    <mergeCell ref="A1807:H1807"/>
    <mergeCell ref="A1808:B1809"/>
    <mergeCell ref="C1808:C1809"/>
    <mergeCell ref="D1808:E1808"/>
    <mergeCell ref="H1808:H1809"/>
    <mergeCell ref="F1817:G1817"/>
    <mergeCell ref="F1818:G1818"/>
    <mergeCell ref="F1820:G1820"/>
    <mergeCell ref="F1821:G1821"/>
    <mergeCell ref="F1823:H1823"/>
    <mergeCell ref="F1870:G1870"/>
    <mergeCell ref="F1872:G1872"/>
    <mergeCell ref="F1873:G1873"/>
    <mergeCell ref="F1874:G1874"/>
    <mergeCell ref="F1895:G1895"/>
    <mergeCell ref="F1889:G1889"/>
    <mergeCell ref="F1890:G1890"/>
    <mergeCell ref="F1891:G1891"/>
    <mergeCell ref="F1892:G1892"/>
    <mergeCell ref="F1893:G1893"/>
    <mergeCell ref="F1894:G1894"/>
    <mergeCell ref="F1837:G1837"/>
    <mergeCell ref="F1853:G1853"/>
    <mergeCell ref="F1845:G1845"/>
    <mergeCell ref="F1849:G1849"/>
    <mergeCell ref="F1850:G1850"/>
    <mergeCell ref="F1869:G1869"/>
    <mergeCell ref="F1865:G1865"/>
    <mergeCell ref="F1861:G1861"/>
    <mergeCell ref="A1857:H1857"/>
    <mergeCell ref="A1858:B1858"/>
    <mergeCell ref="C1858:D1858"/>
    <mergeCell ref="C1859:D1859"/>
    <mergeCell ref="C1860:D1860"/>
    <mergeCell ref="A1862:B1862"/>
    <mergeCell ref="C1862:D1862"/>
    <mergeCell ref="C1863:D1863"/>
    <mergeCell ref="C1864:D1864"/>
    <mergeCell ref="A1866:B1866"/>
    <mergeCell ref="C1866:D1866"/>
    <mergeCell ref="C1867:D1867"/>
    <mergeCell ref="F1868:G186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PLANILHA</vt:lpstr>
      <vt:lpstr>CRONOGRAMA LINDO HORIZONTE</vt:lpstr>
      <vt:lpstr>BDI</vt:lpstr>
      <vt:lpstr>ENCARGOS SOCIAIS </vt:lpstr>
      <vt:lpstr>COMPOSICOES ANALITICAS </vt:lpstr>
      <vt:lpstr>COMPOSICOES AUXILIARES</vt:lpstr>
      <vt:lpstr>BDI!Area_de_impressao</vt:lpstr>
      <vt:lpstr>'COMPOSICOES ANALITICAS '!Area_de_impressao</vt:lpstr>
      <vt:lpstr>'COMPOSICOES AUXILIARES'!Area_de_impressao</vt:lpstr>
      <vt:lpstr>PLANILHA!Area_de_impressao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MÁRCIO SAMPAIO</dc:creator>
  <cp:lastModifiedBy>MÁRCIO SAMPAIO</cp:lastModifiedBy>
  <cp:lastPrinted>2025-10-14T15:40:30Z</cp:lastPrinted>
  <dcterms:created xsi:type="dcterms:W3CDTF">2025-09-01T14:04:23Z</dcterms:created>
  <dcterms:modified xsi:type="dcterms:W3CDTF">2025-10-14T15:40:30Z</dcterms:modified>
</cp:coreProperties>
</file>